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1Q4\"/>
    </mc:Choice>
  </mc:AlternateContent>
  <xr:revisionPtr revIDLastSave="0" documentId="13_ncr:1_{CD9C7669-72C7-4B9A-AF4D-2A98563903F1}" xr6:coauthVersionLast="47" xr6:coauthVersionMax="47" xr10:uidLastSave="{00000000-0000-0000-0000-000000000000}"/>
  <bookViews>
    <workbookView xWindow="-120" yWindow="-120" windowWidth="20730" windowHeight="11160" tabRatio="897" firstSheet="1" activeTab="1"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Assets'!$A$1:$G$487</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29" i="19" l="1"/>
  <c r="C629" i="19"/>
  <c r="C594" i="9"/>
  <c r="D594" i="9"/>
  <c r="D371" i="9"/>
  <c r="C371" i="9"/>
  <c r="C409" i="19"/>
  <c r="D570" i="9" l="1"/>
  <c r="C570" i="9"/>
  <c r="D343" i="9"/>
  <c r="C343" i="9"/>
  <c r="D605" i="19"/>
  <c r="C605" i="19"/>
  <c r="D381" i="19"/>
  <c r="C381" i="19"/>
  <c r="G597" i="19"/>
  <c r="F597" i="19"/>
  <c r="F28" i="9" l="1"/>
  <c r="G17" i="19" s="1"/>
  <c r="D328" i="9"/>
  <c r="F334" i="9" l="1"/>
  <c r="F336" i="9"/>
  <c r="F338" i="9"/>
  <c r="F340" i="9"/>
  <c r="F342" i="9"/>
  <c r="F333" i="9"/>
  <c r="F335" i="9"/>
  <c r="F337" i="9"/>
  <c r="F339" i="9"/>
  <c r="F341" i="9"/>
  <c r="G311" i="9"/>
  <c r="G315" i="9"/>
  <c r="G319" i="9"/>
  <c r="G323" i="9"/>
  <c r="G327" i="9"/>
  <c r="G312" i="9"/>
  <c r="G316" i="9"/>
  <c r="G320" i="9"/>
  <c r="G324" i="9"/>
  <c r="G310" i="9"/>
  <c r="G322" i="9"/>
  <c r="G313" i="9"/>
  <c r="G317" i="9"/>
  <c r="G321" i="9"/>
  <c r="G325" i="9"/>
  <c r="G314" i="9"/>
  <c r="G318" i="9"/>
  <c r="G326" i="9"/>
  <c r="G334" i="9"/>
  <c r="G336" i="9"/>
  <c r="G338" i="9"/>
  <c r="G340" i="9"/>
  <c r="G342" i="9"/>
  <c r="G337" i="9"/>
  <c r="G339" i="9"/>
  <c r="G333" i="9"/>
  <c r="G335" i="9"/>
  <c r="G341" i="9"/>
  <c r="G16" i="19"/>
  <c r="G375" i="19"/>
  <c r="F371" i="19"/>
  <c r="D612" i="19" l="1"/>
  <c r="C612" i="19"/>
  <c r="G596" i="19"/>
  <c r="G598" i="19"/>
  <c r="G599" i="19"/>
  <c r="G600" i="19"/>
  <c r="G601" i="19"/>
  <c r="G602" i="19"/>
  <c r="G603" i="19"/>
  <c r="G604" i="19"/>
  <c r="G595" i="19"/>
  <c r="G371" i="19"/>
  <c r="F611" i="19" l="1"/>
  <c r="F609" i="19"/>
  <c r="G609" i="19"/>
  <c r="G610" i="19"/>
  <c r="G605" i="19"/>
  <c r="F610" i="19"/>
  <c r="F608" i="19"/>
  <c r="G608" i="19"/>
  <c r="G611" i="19"/>
  <c r="G343" i="9"/>
  <c r="D577" i="9"/>
  <c r="G574" i="9" s="1"/>
  <c r="C577" i="9"/>
  <c r="F573" i="9" s="1"/>
  <c r="F576" i="9" l="1"/>
  <c r="G575" i="9"/>
  <c r="G573" i="9"/>
  <c r="F575" i="9"/>
  <c r="F343" i="9"/>
  <c r="G576" i="9"/>
  <c r="F574" i="9"/>
  <c r="F612" i="19"/>
  <c r="G612" i="19"/>
  <c r="D398" i="19"/>
  <c r="G396" i="19" s="1"/>
  <c r="C398" i="19"/>
  <c r="D391" i="19"/>
  <c r="C391" i="19"/>
  <c r="G372" i="19"/>
  <c r="G373" i="19"/>
  <c r="G374" i="19"/>
  <c r="G376" i="19"/>
  <c r="G377" i="19"/>
  <c r="G378" i="19"/>
  <c r="G379" i="19"/>
  <c r="G380" i="19"/>
  <c r="D367" i="19"/>
  <c r="G361" i="19" s="1"/>
  <c r="C367" i="19"/>
  <c r="F356" i="19" s="1"/>
  <c r="D360" i="9"/>
  <c r="C360" i="9"/>
  <c r="D353" i="9"/>
  <c r="C353" i="9"/>
  <c r="C328" i="9"/>
  <c r="F366" i="19" l="1"/>
  <c r="F357" i="19"/>
  <c r="F396" i="19"/>
  <c r="F395" i="19"/>
  <c r="F355" i="19"/>
  <c r="F349" i="19"/>
  <c r="G577" i="9"/>
  <c r="F313" i="9"/>
  <c r="F317" i="9"/>
  <c r="F321" i="9"/>
  <c r="F325" i="9"/>
  <c r="F314" i="9"/>
  <c r="F318" i="9"/>
  <c r="F322" i="9"/>
  <c r="F326" i="9"/>
  <c r="F312" i="9"/>
  <c r="F320" i="9"/>
  <c r="F311" i="9"/>
  <c r="F315" i="9"/>
  <c r="F319" i="9"/>
  <c r="F323" i="9"/>
  <c r="F327" i="9"/>
  <c r="F316" i="9"/>
  <c r="F324" i="9"/>
  <c r="F310" i="9"/>
  <c r="F348" i="9"/>
  <c r="F350" i="9"/>
  <c r="F352" i="9"/>
  <c r="F346" i="9"/>
  <c r="F347" i="9"/>
  <c r="F349" i="9"/>
  <c r="F351" i="9"/>
  <c r="G348" i="9"/>
  <c r="G350" i="9"/>
  <c r="G352" i="9"/>
  <c r="G347" i="9"/>
  <c r="G349" i="9"/>
  <c r="G346" i="9"/>
  <c r="G351" i="9"/>
  <c r="F359" i="9"/>
  <c r="F356" i="9"/>
  <c r="F357" i="9"/>
  <c r="F358" i="9"/>
  <c r="F577" i="9"/>
  <c r="G359" i="9"/>
  <c r="G357" i="9"/>
  <c r="G358" i="9"/>
  <c r="G356"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85" i="19"/>
  <c r="F389" i="19"/>
  <c r="F386" i="19"/>
  <c r="F390" i="19"/>
  <c r="F387" i="19"/>
  <c r="F384" i="19"/>
  <c r="F388" i="19"/>
  <c r="F394" i="19"/>
  <c r="F397" i="19"/>
  <c r="G395" i="19"/>
  <c r="G394" i="19"/>
  <c r="G381" i="19"/>
  <c r="G385" i="19"/>
  <c r="G386" i="19"/>
  <c r="G387" i="19"/>
  <c r="G388" i="19"/>
  <c r="G389" i="19"/>
  <c r="G390" i="19"/>
  <c r="G384" i="19"/>
  <c r="G397" i="19"/>
  <c r="D593" i="19"/>
  <c r="G581" i="19" s="1"/>
  <c r="C593" i="19"/>
  <c r="F581" i="19" s="1"/>
  <c r="D570" i="19"/>
  <c r="G559" i="19" s="1"/>
  <c r="C570" i="19"/>
  <c r="F558" i="19" s="1"/>
  <c r="D513" i="19"/>
  <c r="C513" i="19"/>
  <c r="F508" i="19" s="1"/>
  <c r="D491" i="19"/>
  <c r="G486" i="19" s="1"/>
  <c r="C491" i="19"/>
  <c r="F486" i="19" s="1"/>
  <c r="D478" i="19"/>
  <c r="G466" i="19" s="1"/>
  <c r="C478" i="19"/>
  <c r="F457" i="19" s="1"/>
  <c r="D344" i="19"/>
  <c r="C344" i="19"/>
  <c r="F328" i="19" s="1"/>
  <c r="G360" i="9" l="1"/>
  <c r="F367" i="19"/>
  <c r="F398" i="19"/>
  <c r="G367" i="19"/>
  <c r="G509" i="19"/>
  <c r="G505" i="19"/>
  <c r="G506" i="19"/>
  <c r="G510" i="19"/>
  <c r="G507" i="19"/>
  <c r="G511" i="19"/>
  <c r="G508" i="19"/>
  <c r="G512" i="19"/>
  <c r="G327" i="19"/>
  <c r="G337" i="19"/>
  <c r="G335" i="19"/>
  <c r="G326" i="19"/>
  <c r="G331" i="19"/>
  <c r="G336" i="19"/>
  <c r="G341" i="19"/>
  <c r="G328" i="19"/>
  <c r="G332" i="19"/>
  <c r="G338" i="19"/>
  <c r="G342" i="19"/>
  <c r="G329" i="19"/>
  <c r="G333" i="19"/>
  <c r="G339" i="19"/>
  <c r="G343" i="19"/>
  <c r="G330" i="19"/>
  <c r="G334" i="19"/>
  <c r="G340" i="19"/>
  <c r="F391" i="19"/>
  <c r="F360" i="9"/>
  <c r="G353" i="9"/>
  <c r="F353" i="9"/>
  <c r="G391" i="19"/>
  <c r="F599" i="19"/>
  <c r="F601" i="19"/>
  <c r="F595" i="19"/>
  <c r="F603" i="19"/>
  <c r="F596" i="19"/>
  <c r="F598" i="19"/>
  <c r="F600" i="19"/>
  <c r="F602" i="19"/>
  <c r="F604" i="19"/>
  <c r="G576" i="19"/>
  <c r="G580" i="19"/>
  <c r="G584" i="19"/>
  <c r="G588" i="19"/>
  <c r="G592" i="19"/>
  <c r="G585" i="19"/>
  <c r="G586" i="19"/>
  <c r="G579" i="19"/>
  <c r="G583" i="19"/>
  <c r="G587" i="19"/>
  <c r="G591" i="19"/>
  <c r="G577" i="19"/>
  <c r="G589" i="19"/>
  <c r="G575" i="19"/>
  <c r="G578" i="19"/>
  <c r="G582" i="19"/>
  <c r="G590" i="19"/>
  <c r="F575" i="19"/>
  <c r="F576" i="19"/>
  <c r="F578" i="19"/>
  <c r="F580" i="19"/>
  <c r="F582" i="19"/>
  <c r="F584" i="19"/>
  <c r="F586" i="19"/>
  <c r="F588" i="19"/>
  <c r="F590" i="19"/>
  <c r="F592" i="19"/>
  <c r="F577" i="19"/>
  <c r="F579" i="19"/>
  <c r="F583" i="19"/>
  <c r="F585" i="19"/>
  <c r="F587" i="19"/>
  <c r="F589" i="19"/>
  <c r="F591" i="19"/>
  <c r="G555" i="19"/>
  <c r="G563" i="19"/>
  <c r="G567" i="19"/>
  <c r="G560" i="19"/>
  <c r="G553" i="19"/>
  <c r="G557" i="19"/>
  <c r="G561" i="19"/>
  <c r="G565" i="19"/>
  <c r="G569" i="19"/>
  <c r="G556" i="19"/>
  <c r="G564" i="19"/>
  <c r="G568" i="19"/>
  <c r="G554" i="19"/>
  <c r="G558" i="19"/>
  <c r="G562" i="19"/>
  <c r="G566" i="19"/>
  <c r="G552" i="19"/>
  <c r="F554" i="19"/>
  <c r="F556" i="19"/>
  <c r="F560" i="19"/>
  <c r="F562" i="19"/>
  <c r="F564" i="19"/>
  <c r="F566" i="19"/>
  <c r="F568" i="19"/>
  <c r="F553" i="19"/>
  <c r="F555" i="19"/>
  <c r="F557" i="19"/>
  <c r="F559" i="19"/>
  <c r="F561" i="19"/>
  <c r="F563" i="19"/>
  <c r="F565" i="19"/>
  <c r="F567" i="19"/>
  <c r="F569" i="19"/>
  <c r="F552" i="19"/>
  <c r="F509" i="19"/>
  <c r="F511" i="19"/>
  <c r="F514" i="19"/>
  <c r="F505" i="19"/>
  <c r="F506" i="19"/>
  <c r="F510" i="19"/>
  <c r="F512" i="19"/>
  <c r="F507" i="19"/>
  <c r="F485" i="19"/>
  <c r="F489" i="19"/>
  <c r="F483" i="19"/>
  <c r="F490" i="19"/>
  <c r="F487" i="19"/>
  <c r="F492" i="19"/>
  <c r="F484" i="19"/>
  <c r="F488" i="19"/>
  <c r="G496" i="19"/>
  <c r="G483" i="19"/>
  <c r="G485" i="19"/>
  <c r="G487" i="19"/>
  <c r="G489" i="19"/>
  <c r="G484" i="19"/>
  <c r="G488" i="19"/>
  <c r="G490" i="19"/>
  <c r="F455" i="19"/>
  <c r="F459" i="19"/>
  <c r="F463" i="19"/>
  <c r="F467" i="19"/>
  <c r="F471" i="19"/>
  <c r="F475" i="19"/>
  <c r="F456" i="19"/>
  <c r="F460" i="19"/>
  <c r="F464" i="19"/>
  <c r="F468" i="19"/>
  <c r="F472" i="19"/>
  <c r="F476" i="19"/>
  <c r="F461" i="19"/>
  <c r="F465" i="19"/>
  <c r="F469" i="19"/>
  <c r="F473" i="19"/>
  <c r="F477" i="19"/>
  <c r="F458" i="19"/>
  <c r="F462" i="19"/>
  <c r="F466" i="19"/>
  <c r="F470" i="19"/>
  <c r="F474" i="19"/>
  <c r="F454" i="19"/>
  <c r="G465" i="19"/>
  <c r="G456" i="19"/>
  <c r="G458" i="19"/>
  <c r="G460" i="19"/>
  <c r="G462" i="19"/>
  <c r="G464" i="19"/>
  <c r="G467" i="19"/>
  <c r="G469" i="19"/>
  <c r="G471" i="19"/>
  <c r="G473" i="19"/>
  <c r="G475" i="19"/>
  <c r="G477" i="19"/>
  <c r="G455" i="19"/>
  <c r="G457" i="19"/>
  <c r="G459" i="19"/>
  <c r="G461" i="19"/>
  <c r="G463" i="19"/>
  <c r="G454" i="19"/>
  <c r="G468" i="19"/>
  <c r="G470" i="19"/>
  <c r="G472" i="19"/>
  <c r="G474" i="19"/>
  <c r="G476" i="19"/>
  <c r="G398" i="19"/>
  <c r="F373" i="19"/>
  <c r="F375" i="19"/>
  <c r="F377" i="19"/>
  <c r="F379" i="19"/>
  <c r="F372" i="19"/>
  <c r="F374" i="19"/>
  <c r="F378" i="19"/>
  <c r="F380" i="19"/>
  <c r="F376" i="19"/>
  <c r="F328" i="9"/>
  <c r="G328" i="9"/>
  <c r="F330" i="19"/>
  <c r="F332" i="19"/>
  <c r="F334" i="19"/>
  <c r="F336" i="19"/>
  <c r="F338" i="19"/>
  <c r="F340" i="19"/>
  <c r="F342" i="19"/>
  <c r="F326" i="19"/>
  <c r="F327" i="19"/>
  <c r="F329" i="19"/>
  <c r="F331" i="19"/>
  <c r="F333" i="19"/>
  <c r="F335" i="19"/>
  <c r="F337" i="19"/>
  <c r="F339" i="19"/>
  <c r="F341" i="19"/>
  <c r="F343" i="19"/>
  <c r="F517" i="19"/>
  <c r="F518" i="19"/>
  <c r="F515" i="19"/>
  <c r="F519" i="19"/>
  <c r="F516" i="19"/>
  <c r="G515" i="19"/>
  <c r="G519" i="19"/>
  <c r="G516" i="19"/>
  <c r="G514" i="19"/>
  <c r="G517" i="19"/>
  <c r="G518" i="19"/>
  <c r="F495" i="19"/>
  <c r="F496" i="19"/>
  <c r="F493" i="19"/>
  <c r="F497" i="19"/>
  <c r="F494" i="19"/>
  <c r="G493" i="19"/>
  <c r="G497" i="19"/>
  <c r="G494" i="19"/>
  <c r="G492" i="19"/>
  <c r="G495" i="19"/>
  <c r="D555" i="9"/>
  <c r="C555" i="9"/>
  <c r="D532" i="9"/>
  <c r="C532" i="9"/>
  <c r="F523" i="9" s="1"/>
  <c r="D475" i="9"/>
  <c r="C475" i="9"/>
  <c r="D453" i="9"/>
  <c r="C453" i="9"/>
  <c r="D440" i="9"/>
  <c r="G426" i="9" s="1"/>
  <c r="C440" i="9"/>
  <c r="F428" i="9" s="1"/>
  <c r="D305" i="9"/>
  <c r="C305" i="9"/>
  <c r="G288" i="9" l="1"/>
  <c r="G292" i="9"/>
  <c r="G296" i="9"/>
  <c r="G300" i="9"/>
  <c r="G304" i="9"/>
  <c r="G289" i="9"/>
  <c r="G293" i="9"/>
  <c r="G297" i="9"/>
  <c r="G301" i="9"/>
  <c r="G287" i="9"/>
  <c r="G291" i="9"/>
  <c r="G299" i="9"/>
  <c r="G290" i="9"/>
  <c r="G294" i="9"/>
  <c r="G298" i="9"/>
  <c r="G302" i="9"/>
  <c r="G295" i="9"/>
  <c r="G303" i="9"/>
  <c r="G517" i="9"/>
  <c r="G523" i="9"/>
  <c r="F539" i="9"/>
  <c r="F542" i="9"/>
  <c r="G544" i="9"/>
  <c r="G548" i="9"/>
  <c r="F288" i="9"/>
  <c r="F292" i="9"/>
  <c r="F296" i="9"/>
  <c r="F300" i="9"/>
  <c r="F304" i="9"/>
  <c r="F289" i="9"/>
  <c r="F293" i="9"/>
  <c r="F297" i="9"/>
  <c r="F301" i="9"/>
  <c r="F287" i="9"/>
  <c r="F290" i="9"/>
  <c r="F294" i="9"/>
  <c r="F298" i="9"/>
  <c r="F302" i="9"/>
  <c r="F291" i="9"/>
  <c r="F295" i="9"/>
  <c r="F299" i="9"/>
  <c r="F303" i="9"/>
  <c r="F491" i="19"/>
  <c r="F478" i="19"/>
  <c r="G491" i="19"/>
  <c r="G478" i="19"/>
  <c r="G344" i="19"/>
  <c r="G513" i="19"/>
  <c r="G570" i="19"/>
  <c r="F432" i="9"/>
  <c r="F416" i="9"/>
  <c r="F427" i="9"/>
  <c r="F434" i="9"/>
  <c r="F423" i="9"/>
  <c r="F439" i="9"/>
  <c r="F433" i="9"/>
  <c r="F435" i="9"/>
  <c r="F418" i="9"/>
  <c r="F420" i="9"/>
  <c r="F422" i="9"/>
  <c r="F424" i="9"/>
  <c r="F426" i="9"/>
  <c r="F429" i="9"/>
  <c r="F431" i="9"/>
  <c r="F436" i="9"/>
  <c r="F438" i="9"/>
  <c r="F417" i="9"/>
  <c r="F419" i="9"/>
  <c r="F421" i="9"/>
  <c r="F425" i="9"/>
  <c r="F430" i="9"/>
  <c r="F437" i="9"/>
  <c r="F479" i="9"/>
  <c r="F467" i="9"/>
  <c r="G477" i="9"/>
  <c r="G469" i="9"/>
  <c r="G470" i="9"/>
  <c r="G474" i="9"/>
  <c r="G479" i="9"/>
  <c r="G472" i="9"/>
  <c r="G481" i="9"/>
  <c r="G471" i="9"/>
  <c r="G468" i="9"/>
  <c r="G473" i="9"/>
  <c r="G478" i="9"/>
  <c r="G476" i="9"/>
  <c r="G467" i="9"/>
  <c r="G480" i="9"/>
  <c r="F446" i="9"/>
  <c r="F457" i="9"/>
  <c r="F445" i="9"/>
  <c r="F452" i="9"/>
  <c r="F458" i="9"/>
  <c r="F449" i="9"/>
  <c r="F456" i="9"/>
  <c r="F454" i="9"/>
  <c r="F450" i="9"/>
  <c r="F448" i="9"/>
  <c r="F451" i="9"/>
  <c r="F459" i="9"/>
  <c r="F447" i="9"/>
  <c r="F455" i="9"/>
  <c r="F519" i="9"/>
  <c r="F514" i="9"/>
  <c r="F562" i="9"/>
  <c r="F563" i="9"/>
  <c r="F564" i="9"/>
  <c r="F560" i="9"/>
  <c r="F565" i="9"/>
  <c r="F561" i="9"/>
  <c r="F567" i="9"/>
  <c r="F569" i="9"/>
  <c r="F566" i="9"/>
  <c r="F568" i="9"/>
  <c r="G434" i="9"/>
  <c r="G418" i="9"/>
  <c r="G420" i="9"/>
  <c r="G422" i="9"/>
  <c r="G424" i="9"/>
  <c r="G429" i="9"/>
  <c r="G431" i="9"/>
  <c r="G436" i="9"/>
  <c r="G438" i="9"/>
  <c r="G432" i="9"/>
  <c r="G417" i="9"/>
  <c r="G419" i="9"/>
  <c r="G421" i="9"/>
  <c r="G423" i="9"/>
  <c r="G425" i="9"/>
  <c r="G428" i="9"/>
  <c r="G430" i="9"/>
  <c r="G435" i="9"/>
  <c r="G437" i="9"/>
  <c r="G439" i="9"/>
  <c r="G433" i="9"/>
  <c r="G416" i="9"/>
  <c r="G427" i="9"/>
  <c r="G455" i="9"/>
  <c r="G448" i="9"/>
  <c r="G446" i="9"/>
  <c r="G449" i="9"/>
  <c r="G451" i="9"/>
  <c r="G457" i="9"/>
  <c r="G459" i="9"/>
  <c r="G447" i="9"/>
  <c r="G450" i="9"/>
  <c r="G452" i="9"/>
  <c r="G458" i="9"/>
  <c r="G454" i="9"/>
  <c r="G445" i="9"/>
  <c r="G456" i="9"/>
  <c r="G565" i="9"/>
  <c r="G562" i="9"/>
  <c r="G560" i="9"/>
  <c r="G566" i="9"/>
  <c r="G568" i="9"/>
  <c r="G567" i="9"/>
  <c r="G569" i="9"/>
  <c r="G561" i="9"/>
  <c r="G564" i="9"/>
  <c r="G563" i="9"/>
  <c r="F605" i="19"/>
  <c r="G593" i="19"/>
  <c r="F593" i="19"/>
  <c r="F570" i="19"/>
  <c r="F513" i="19"/>
  <c r="F381" i="19"/>
  <c r="G538" i="9"/>
  <c r="G543" i="9"/>
  <c r="G547" i="9"/>
  <c r="G551" i="9"/>
  <c r="G537" i="9"/>
  <c r="G552" i="9"/>
  <c r="G542" i="9"/>
  <c r="G540" i="9"/>
  <c r="G549" i="9"/>
  <c r="G553" i="9"/>
  <c r="G541" i="9"/>
  <c r="G550" i="9"/>
  <c r="G539" i="9"/>
  <c r="G545" i="9"/>
  <c r="G546" i="9"/>
  <c r="G554" i="9"/>
  <c r="F541" i="9"/>
  <c r="F548" i="9"/>
  <c r="F550" i="9"/>
  <c r="F552" i="9"/>
  <c r="F554" i="9"/>
  <c r="F544" i="9"/>
  <c r="F546" i="9"/>
  <c r="F538" i="9"/>
  <c r="F549" i="9"/>
  <c r="F551" i="9"/>
  <c r="F553" i="9"/>
  <c r="F537" i="9"/>
  <c r="F540" i="9"/>
  <c r="F547" i="9"/>
  <c r="F543" i="9"/>
  <c r="F545" i="9"/>
  <c r="G518" i="9"/>
  <c r="G519" i="9"/>
  <c r="G527" i="9"/>
  <c r="G531" i="9"/>
  <c r="G515" i="9"/>
  <c r="G520" i="9"/>
  <c r="G524" i="9"/>
  <c r="G514" i="9"/>
  <c r="G521" i="9"/>
  <c r="G525" i="9"/>
  <c r="G529" i="9"/>
  <c r="G526" i="9"/>
  <c r="G530" i="9"/>
  <c r="G528" i="9"/>
  <c r="G516" i="9"/>
  <c r="G522" i="9"/>
  <c r="F520" i="9"/>
  <c r="F522" i="9"/>
  <c r="F524" i="9"/>
  <c r="F526" i="9"/>
  <c r="F528" i="9"/>
  <c r="F530" i="9"/>
  <c r="F518" i="9"/>
  <c r="F521" i="9"/>
  <c r="F525" i="9"/>
  <c r="F529" i="9"/>
  <c r="F517" i="9"/>
  <c r="F516" i="9"/>
  <c r="F527" i="9"/>
  <c r="F531" i="9"/>
  <c r="F515" i="9"/>
  <c r="F469" i="9"/>
  <c r="F471" i="9"/>
  <c r="F473" i="9"/>
  <c r="F477" i="9"/>
  <c r="F481" i="9"/>
  <c r="F470" i="9"/>
  <c r="F474" i="9"/>
  <c r="F472" i="9"/>
  <c r="F478" i="9"/>
  <c r="F468" i="9"/>
  <c r="F476" i="9"/>
  <c r="F480" i="9"/>
  <c r="F344" i="19"/>
  <c r="G440" i="9" l="1"/>
  <c r="G475" i="9"/>
  <c r="G305" i="9"/>
  <c r="G453" i="9"/>
  <c r="F305" i="9"/>
  <c r="F440" i="9"/>
  <c r="F453" i="9"/>
  <c r="F475" i="9"/>
  <c r="F570" i="9"/>
  <c r="G570" i="9"/>
  <c r="G555" i="9"/>
  <c r="F555" i="9"/>
  <c r="G532" i="9"/>
  <c r="F532" i="9"/>
  <c r="D18" i="19"/>
  <c r="G18" i="19" l="1"/>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47" i="19" l="1"/>
  <c r="D249" i="9"/>
  <c r="C249" i="9"/>
  <c r="D227" i="9"/>
  <c r="C227" i="9"/>
  <c r="D214" i="9"/>
  <c r="G196" i="9" s="1"/>
  <c r="C214" i="9"/>
  <c r="F76" i="9"/>
  <c r="D76" i="9"/>
  <c r="C76" i="9"/>
  <c r="F72" i="9"/>
  <c r="D72" i="9"/>
  <c r="C72" i="9"/>
  <c r="F44" i="9"/>
  <c r="D44" i="9"/>
  <c r="C44" i="9"/>
  <c r="C15" i="9"/>
  <c r="F252" i="9" l="1"/>
  <c r="F242" i="9"/>
  <c r="F253"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8" i="19" l="1"/>
  <c r="G214" i="9"/>
  <c r="G249" i="9"/>
  <c r="G227" i="9"/>
  <c r="F15" i="9"/>
  <c r="F249" i="9"/>
  <c r="F227" i="9"/>
  <c r="F214" i="9"/>
</calcChain>
</file>

<file path=xl/sharedStrings.xml><?xml version="1.0" encoding="utf-8"?>
<sst xmlns="http://schemas.openxmlformats.org/spreadsheetml/2006/main" count="3364" uniqueCount="1664">
  <si>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</si>
  <si>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</si>
  <si>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</si>
  <si>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</si>
  <si>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</si>
  <si>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</si>
  <si>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</si>
  <si>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</si>
  <si>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</si>
  <si>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</si>
  <si>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</si>
  <si>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</si>
  <si>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</si>
  <si>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</si>
  <si>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</si>
  <si>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</si>
  <si>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</si>
  <si>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</si>
  <si>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</si>
  <si>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</si>
  <si>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</si>
  <si>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</si>
  <si>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</si>
  <si>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</si>
  <si>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</si>
  <si>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</si>
  <si>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</si>
  <si>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</si>
  <si>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</si>
  <si>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</si>
  <si>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</si>
  <si>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</si>
  <si>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</si>
  <si>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</si>
  <si>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</si>
  <si>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</si>
  <si>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</si>
  <si>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</si>
  <si>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</si>
  <si>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</si>
  <si>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</si>
  <si>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</si>
  <si>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</si>
  <si>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</si>
  <si>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</si>
  <si>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</si>
  <si>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</si>
  <si>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</si>
  <si>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</si>
  <si>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</si>
  <si>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</si>
  <si>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</si>
  <si>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</si>
  <si>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</si>
  <si>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</si>
  <si>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</si>
  <si>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</si>
  <si>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</si>
  <si>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</si>
  <si>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</si>
  <si>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</si>
  <si>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</si>
  <si>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</si>
  <si>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</si>
  <si>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</si>
  <si>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</si>
  <si>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</si>
  <si>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</si>
  <si>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</si>
  <si>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</si>
  <si>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</si>
  <si>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</si>
  <si>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</si>
  <si>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</si>
  <si>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</si>
  <si>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</si>
  <si>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</si>
  <si>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</si>
  <si>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</si>
  <si>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</si>
  <si>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</si>
  <si>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</si>
  <si>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</si>
  <si>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</si>
  <si>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</si>
  <si>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</si>
  <si>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</si>
  <si>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</si>
  <si>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</si>
  <si>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</si>
  <si>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</si>
  <si>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</si>
  <si>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</si>
  <si>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</si>
  <si>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</si>
  <si>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</si>
  <si>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</si>
  <si>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</si>
  <si>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</si>
  <si>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</si>
  <si>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</si>
  <si>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</si>
  <si>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</si>
  <si>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</si>
  <si>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</si>
  <si>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</si>
  <si>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</si>
  <si>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</si>
  <si>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</si>
  <si>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</si>
  <si>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</si>
  <si>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</si>
  <si>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</si>
  <si>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</si>
  <si>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</si>
  <si>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</si>
  <si>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</si>
  <si>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</si>
  <si>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</si>
  <si>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</si>
  <si>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</si>
  <si>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</si>
  <si>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</si>
  <si>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</si>
  <si>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</si>
  <si>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</si>
  <si>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</si>
  <si>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</si>
  <si>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</si>
  <si>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</si>
  <si>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</si>
  <si>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</si>
  <si>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</si>
  <si>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</si>
  <si>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</si>
  <si>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</si>
  <si>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</si>
  <si>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</si>
  <si>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</si>
  <si>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</si>
  <si>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</si>
  <si>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</si>
  <si>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</si>
  <si>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</si>
  <si>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</si>
  <si>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</si>
  <si>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</si>
  <si>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</si>
  <si>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</si>
  <si>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</si>
  <si>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</si>
  <si>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</si>
  <si>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</si>
  <si>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</si>
  <si>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</si>
  <si>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</si>
  <si>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</si>
  <si>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</si>
  <si>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</si>
  <si>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</si>
  <si>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</si>
  <si>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</si>
  <si>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</si>
  <si>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</si>
  <si>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</si>
  <si>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</si>
  <si>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</si>
  <si>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</si>
  <si>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</si>
  <si>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</si>
  <si>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</si>
  <si>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</si>
  <si>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</si>
  <si>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</si>
  <si>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</si>
  <si>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</si>
  <si>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</si>
  <si>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</si>
  <si>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</si>
  <si>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</si>
  <si>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</si>
  <si>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</si>
  <si>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</si>
  <si>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</si>
  <si>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</si>
  <si>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</si>
  <si>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</si>
  <si>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</si>
  <si>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</si>
  <si>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</si>
  <si>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</si>
  <si>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</si>
  <si>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</si>
  <si>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</si>
  <si>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</si>
  <si>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</si>
  <si>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</si>
  <si>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</si>
  <si>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</si>
  <si>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</si>
  <si>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</si>
  <si>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</si>
  <si>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</si>
  <si>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</si>
  <si>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</si>
  <si>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</si>
  <si>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</si>
  <si>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</si>
  <si>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</si>
  <si>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</si>
  <si>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</si>
  <si>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</si>
  <si>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</si>
  <si>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</si>
  <si>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</si>
  <si>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</si>
  <si>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</si>
  <si>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</si>
  <si>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</si>
  <si>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</si>
  <si>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</si>
  <si>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</si>
  <si>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</si>
  <si>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</si>
  <si>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</si>
  <si>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</si>
  <si>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</si>
  <si>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</si>
  <si>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</si>
  <si>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</si>
  <si>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</si>
  <si>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</si>
  <si>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</si>
  <si>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</si>
  <si>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</si>
  <si>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</si>
  <si>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</si>
  <si>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</si>
  <si>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</si>
  <si>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</si>
  <si>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</si>
  <si>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</si>
  <si>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</si>
  <si>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</si>
  <si>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</si>
  <si>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</si>
  <si>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</si>
  <si>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</si>
  <si>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</si>
  <si>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</si>
  <si>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</si>
  <si>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</si>
  <si>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</si>
  <si>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</si>
  <si>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</si>
  <si>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</si>
  <si>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</si>
  <si>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</si>
  <si>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</si>
  <si>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</si>
  <si>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</si>
  <si>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</si>
  <si>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</si>
  <si>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</si>
  <si>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</si>
  <si>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</si>
  <si>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</si>
  <si>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</si>
  <si>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</si>
  <si>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</si>
  <si>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</si>
  <si>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</si>
  <si>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</si>
  <si>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</si>
  <si>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</si>
  <si>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</si>
  <si>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</si>
  <si>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</si>
  <si>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</si>
  <si>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</si>
  <si>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</si>
  <si>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</si>
  <si>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</si>
  <si>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</si>
  <si>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</si>
  <si>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</si>
  <si>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</si>
  <si>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</si>
  <si>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</si>
  <si>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</si>
  <si>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</si>
  <si>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</si>
  <si>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</si>
  <si>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</si>
  <si>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</si>
  <si>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</si>
  <si>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</si>
  <si>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</si>
  <si>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</si>
  <si>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</si>
  <si>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</si>
  <si>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</si>
  <si>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</si>
  <si>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</si>
  <si>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</si>
  <si>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</si>
  <si>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</si>
  <si>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</si>
  <si>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</si>
  <si>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</si>
  <si>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</si>
  <si>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</si>
  <si>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</si>
  <si>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</si>
  <si>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</si>
  <si>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</si>
  <si>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</si>
  <si>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</si>
  <si>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</si>
  <si>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</si>
  <si>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</si>
  <si>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</si>
  <si>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</si>
  <si>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</si>
  <si>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</si>
  <si>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</si>
  <si>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</si>
  <si>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</si>
  <si>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2006 and later</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</si>
  <si>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</si>
  <si>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</si>
  <si>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</si>
  <si>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</si>
  <si>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</si>
  <si>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</si>
  <si>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</si>
  <si>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</si>
  <si>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</si>
  <si>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</si>
  <si>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</si>
  <si>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</si>
  <si>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2A. Sustainable Residential Cover Pool</t>
  </si>
  <si>
    <t>2B. Sustainable Commercial Cover Pool</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</si>
  <si>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</si>
  <si>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</si>
  <si>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</si>
  <si>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</si>
  <si>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</si>
  <si>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</si>
  <si>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</si>
  <si>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</si>
  <si>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</si>
  <si>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</si>
  <si>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</si>
  <si>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</si>
  <si>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</si>
  <si>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</si>
  <si>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</si>
  <si>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</si>
  <si>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</si>
  <si>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</si>
  <si>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</si>
  <si>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</si>
  <si>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</si>
  <si>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</si>
  <si>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</si>
  <si>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</si>
  <si>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</si>
  <si>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</si>
  <si>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</si>
  <si>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</si>
  <si>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</si>
  <si>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</si>
  <si>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</si>
  <si>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</si>
  <si>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</si>
  <si>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</si>
  <si>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</si>
  <si>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</si>
  <si>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</si>
  <si>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</si>
  <si>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</si>
  <si>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</si>
  <si>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</si>
  <si>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</si>
  <si>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</si>
  <si>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</si>
  <si>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</si>
  <si>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</si>
  <si>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</si>
  <si>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</si>
  <si>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</si>
  <si>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</si>
  <si>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</si>
  <si>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</si>
  <si>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</si>
  <si>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</si>
  <si>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</si>
  <si>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</si>
  <si>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</si>
  <si>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</si>
  <si>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</si>
  <si>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</si>
  <si>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</si>
  <si>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</si>
  <si>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</si>
  <si>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</si>
  <si>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</si>
  <si>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</si>
  <si>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</si>
  <si>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</si>
  <si>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</si>
  <si>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</si>
  <si>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</si>
  <si>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</si>
  <si>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</si>
  <si>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</si>
  <si>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</si>
  <si>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</si>
  <si>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</si>
  <si>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</si>
  <si>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</si>
  <si>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</si>
  <si>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</si>
  <si>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</si>
  <si>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</si>
  <si>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</si>
  <si>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</si>
  <si>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</si>
  <si>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</si>
  <si>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</si>
  <si>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</si>
  <si>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</si>
  <si>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</si>
  <si>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</si>
  <si>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</si>
  <si>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</si>
  <si>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</si>
  <si>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</si>
  <si>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</si>
  <si>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</si>
  <si>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</si>
  <si>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</si>
  <si>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</si>
  <si>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</si>
  <si>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</si>
  <si>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</si>
  <si>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</si>
  <si>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</si>
  <si>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</si>
  <si>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</si>
  <si>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</si>
  <si>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</si>
  <si>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</si>
  <si>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</si>
  <si>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</si>
  <si>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</si>
  <si>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</si>
  <si>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</si>
  <si>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</si>
  <si>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</si>
  <si>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</si>
  <si>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</si>
  <si>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</si>
  <si>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</si>
  <si>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</si>
  <si>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</si>
  <si>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</si>
  <si>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</si>
  <si>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</si>
  <si>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</si>
  <si>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</si>
  <si>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</si>
  <si>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</si>
  <si>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</si>
  <si>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</si>
  <si>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</si>
  <si>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</si>
  <si>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</si>
  <si>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</si>
  <si>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</si>
  <si>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</si>
  <si>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</si>
  <si>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</si>
  <si>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</si>
  <si>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</si>
  <si>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</si>
  <si>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</si>
  <si>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</si>
  <si>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</si>
  <si>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</si>
  <si>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</si>
  <si>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</si>
  <si>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</si>
  <si>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</si>
  <si>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</si>
  <si>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</si>
  <si>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</si>
  <si>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</si>
  <si>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</si>
  <si>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</si>
  <si>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</si>
  <si>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</si>
  <si>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</si>
  <si>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</si>
  <si>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</si>
  <si>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</si>
  <si>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</si>
  <si>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</si>
  <si>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</si>
  <si>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</si>
  <si>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</si>
  <si>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</si>
  <si>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</si>
  <si>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</si>
  <si>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</si>
  <si>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</si>
  <si>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</si>
  <si>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</si>
  <si>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</si>
  <si>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</si>
  <si>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</si>
  <si>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</si>
  <si>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</si>
  <si>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</si>
  <si>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</si>
  <si>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</si>
  <si>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</si>
  <si>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</si>
  <si>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</si>
  <si>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</si>
  <si>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</si>
  <si>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</si>
  <si>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</si>
  <si>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</si>
  <si>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</si>
  <si>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</si>
  <si>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</si>
  <si>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</si>
  <si>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</si>
  <si>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</si>
  <si>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</si>
  <si>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</si>
  <si>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</si>
  <si>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</si>
  <si>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</si>
  <si>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</si>
  <si>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</si>
  <si>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</si>
  <si>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</si>
  <si>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</si>
  <si>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</si>
  <si>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</si>
  <si>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</si>
  <si>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</si>
  <si>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</si>
  <si>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</si>
  <si>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</si>
  <si>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</si>
  <si>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</si>
  <si>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</si>
  <si>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</si>
  <si>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</si>
  <si>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</si>
  <si>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</si>
  <si>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</si>
  <si>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</si>
  <si>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</si>
  <si>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</si>
  <si>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</si>
  <si>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</si>
  <si>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</si>
  <si>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</si>
  <si>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</si>
  <si>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</si>
  <si>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</si>
  <si>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</si>
  <si>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</si>
  <si>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</si>
  <si>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</si>
  <si>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</si>
  <si>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</si>
  <si>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</si>
  <si>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</si>
  <si>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</si>
  <si>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</si>
  <si>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</si>
  <si>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</si>
  <si>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</si>
  <si>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</si>
  <si>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</si>
  <si>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</si>
  <si>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</si>
  <si>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</si>
  <si>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</si>
  <si>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</si>
  <si>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</si>
  <si>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</si>
  <si>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</si>
  <si>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</si>
  <si>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</si>
  <si>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1.A Residential Cover Pool</t>
  </si>
  <si>
    <t>1.B Commercial Cover Pool</t>
  </si>
  <si>
    <t>In line with the Energy Efficient Mortgage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</si>
  <si>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</si>
  <si>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</si>
  <si>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</si>
  <si>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</si>
  <si>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</si>
  <si>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</si>
  <si>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</si>
  <si>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</si>
  <si>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</si>
  <si>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</si>
  <si>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</si>
  <si>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</si>
  <si>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</si>
  <si>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</si>
  <si>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</si>
  <si>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</si>
  <si>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</si>
  <si>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</si>
  <si>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</si>
  <si>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</si>
  <si>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</si>
  <si>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</si>
  <si>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</si>
  <si>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</si>
  <si>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</si>
  <si>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</si>
  <si>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</si>
  <si>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</si>
  <si>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</si>
  <si>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</si>
  <si>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</si>
  <si>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</si>
  <si>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</si>
  <si>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</si>
  <si>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</si>
  <si>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</si>
  <si>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</si>
  <si>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</si>
  <si>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</si>
  <si>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</si>
  <si>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</si>
  <si>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</si>
  <si>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</si>
  <si>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</si>
  <si>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</si>
  <si>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</si>
  <si>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</si>
  <si>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</si>
  <si>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</si>
  <si>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</si>
  <si>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</si>
  <si>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</si>
  <si>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</si>
  <si>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</si>
  <si>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</si>
  <si>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</si>
  <si>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</si>
  <si>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</si>
  <si>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</si>
  <si>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</si>
  <si>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</si>
  <si>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</si>
  <si>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</si>
  <si>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</si>
  <si>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</si>
  <si>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</si>
  <si>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</si>
  <si>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</si>
  <si>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</si>
  <si>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</si>
  <si>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</si>
  <si>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</si>
  <si>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</si>
  <si>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</si>
  <si>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</si>
  <si>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</si>
  <si>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</si>
  <si>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</si>
  <si>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</si>
  <si>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</si>
  <si>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</si>
  <si>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</si>
  <si>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</si>
  <si>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</si>
  <si>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</si>
  <si>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</si>
  <si>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</si>
  <si>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</si>
  <si>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</si>
  <si>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</si>
  <si>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</si>
  <si>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</si>
  <si>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</si>
  <si>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</si>
  <si>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</si>
  <si>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</si>
  <si>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</si>
  <si>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</si>
  <si>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</si>
  <si>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</si>
  <si>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</si>
  <si>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</si>
  <si>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</si>
  <si>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</si>
  <si>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</si>
  <si>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</si>
  <si>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</si>
  <si>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</si>
  <si>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</si>
  <si>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</si>
  <si>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</si>
  <si>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</si>
  <si>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</si>
  <si>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</si>
  <si>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</si>
  <si>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</si>
  <si>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</si>
  <si>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</si>
  <si>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</si>
  <si>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</si>
  <si>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</si>
  <si>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</si>
  <si>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</si>
  <si>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</si>
  <si>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</si>
  <si>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</si>
  <si>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</si>
  <si>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</si>
  <si>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</si>
  <si>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</si>
  <si>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</si>
  <si>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</si>
  <si>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</si>
  <si>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</si>
  <si>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</si>
  <si>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</si>
  <si>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</si>
  <si>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</si>
  <si>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</si>
  <si>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</si>
  <si>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</si>
  <si>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</si>
  <si>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</si>
  <si>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</si>
  <si>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</si>
  <si>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</si>
  <si>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</si>
  <si>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</si>
  <si>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</si>
  <si>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</si>
  <si>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</si>
  <si>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</si>
  <si>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</si>
  <si>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</si>
  <si>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</si>
  <si>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</si>
  <si>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</si>
  <si>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</si>
  <si>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</si>
  <si>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</si>
  <si>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</si>
  <si>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</si>
  <si>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</si>
  <si>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</si>
  <si>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</si>
  <si>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</si>
  <si>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</si>
  <si>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</si>
  <si>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</si>
  <si>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</si>
  <si>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</si>
  <si>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</si>
  <si>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</si>
  <si>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</si>
  <si>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</si>
  <si>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</si>
  <si>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</si>
  <si>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</si>
  <si>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</si>
  <si>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</si>
  <si>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</si>
  <si>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</si>
  <si>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</si>
  <si>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</si>
  <si>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</si>
  <si>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</si>
  <si>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</si>
  <si>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</si>
  <si>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</si>
  <si>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</si>
  <si>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</si>
  <si>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</si>
  <si>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</si>
  <si>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</si>
  <si>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</si>
  <si>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</si>
  <si>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</si>
  <si>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</si>
  <si>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</si>
  <si>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</si>
  <si>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</si>
  <si>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</si>
  <si>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</si>
  <si>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</si>
  <si>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</si>
  <si>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</si>
  <si>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</si>
  <si>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</si>
  <si>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</si>
  <si>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</si>
  <si>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</si>
  <si>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</si>
  <si>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</si>
  <si>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</si>
  <si>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</si>
  <si>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</si>
  <si>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</si>
  <si>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</si>
  <si>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</si>
  <si>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</si>
  <si>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</si>
  <si>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</si>
  <si>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</si>
  <si>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</si>
  <si>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</si>
  <si>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</si>
  <si>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</si>
  <si>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</si>
  <si>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</si>
  <si>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</si>
  <si>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</si>
  <si>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</si>
  <si>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</si>
  <si>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</si>
  <si>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</si>
  <si>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</si>
  <si>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</si>
  <si>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</si>
  <si>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</si>
  <si>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</si>
  <si>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</si>
  <si>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</si>
  <si>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</si>
  <si>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</si>
  <si>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</si>
  <si>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</si>
  <si>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</si>
  <si>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</si>
  <si>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</si>
  <si>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</si>
  <si>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</si>
  <si>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</si>
  <si>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</si>
  <si>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</si>
  <si>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</si>
  <si>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</si>
  <si>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</si>
  <si>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</si>
  <si>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</si>
  <si>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</si>
  <si>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</si>
  <si>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</si>
  <si>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</si>
  <si>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</si>
  <si>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</si>
  <si>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</si>
  <si>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</si>
  <si>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</si>
  <si>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</si>
  <si>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</si>
  <si>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</si>
  <si>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</si>
  <si>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</si>
  <si>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</si>
  <si>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</si>
  <si>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</si>
  <si>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</si>
  <si>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</si>
  <si>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</si>
  <si>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</si>
  <si>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</si>
  <si>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</si>
  <si>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</si>
  <si>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</si>
  <si>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</si>
  <si>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</si>
  <si>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</si>
  <si>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</si>
  <si>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</si>
  <si>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</si>
  <si>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</si>
  <si>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</si>
  <si>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</si>
  <si>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</si>
  <si>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</si>
  <si>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</si>
  <si>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</si>
  <si>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</si>
  <si>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</si>
  <si>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</si>
  <si>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</si>
  <si>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</si>
  <si>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</si>
  <si>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</si>
  <si>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</si>
  <si>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</si>
  <si>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</si>
  <si>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</si>
  <si>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</si>
  <si>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</si>
  <si>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</si>
  <si>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</si>
  <si>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</si>
  <si>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</si>
  <si>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</si>
  <si>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</si>
  <si>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</si>
  <si>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</si>
  <si>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</si>
  <si>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</si>
  <si>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</si>
  <si>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</si>
  <si>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</si>
  <si>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</si>
  <si>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</si>
  <si>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</si>
  <si>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</si>
  <si>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</si>
  <si>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</si>
  <si>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</si>
  <si>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</si>
  <si>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</si>
  <si>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</si>
  <si>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</si>
  <si>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</si>
  <si>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</si>
  <si>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</si>
  <si>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</si>
  <si>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</si>
  <si>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</si>
  <si>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</si>
  <si>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</si>
  <si>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</si>
  <si>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</si>
  <si>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</si>
  <si>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</si>
  <si>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</si>
  <si>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</si>
  <si>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</si>
  <si>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</si>
  <si>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</si>
  <si>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</si>
  <si>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</si>
  <si>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</si>
  <si>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</si>
  <si>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</si>
  <si>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</si>
  <si>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</si>
  <si>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</si>
  <si>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</si>
  <si>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</si>
  <si>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</si>
  <si>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</si>
  <si>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</si>
  <si>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</si>
  <si>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</si>
  <si>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</si>
  <si>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</si>
  <si>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</si>
  <si>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</si>
  <si>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</si>
  <si>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</si>
  <si>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</si>
  <si>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</si>
  <si>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</si>
  <si>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</si>
  <si>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</si>
  <si>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</si>
  <si>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</si>
  <si>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</si>
  <si>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</si>
  <si>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</si>
  <si>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</si>
  <si>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</si>
  <si>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</si>
  <si>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</si>
  <si>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</si>
  <si>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</si>
  <si>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</si>
  <si>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</si>
  <si>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</si>
  <si>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</si>
  <si>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</si>
  <si>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</si>
  <si>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</si>
  <si>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</si>
  <si>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</si>
  <si>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</si>
  <si>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</si>
  <si>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</si>
  <si>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</si>
  <si>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</si>
  <si>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</si>
  <si>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</si>
  <si>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</si>
  <si>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</si>
  <si>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</si>
  <si>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</si>
  <si>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</si>
  <si>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</si>
  <si>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</si>
  <si>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</si>
  <si>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</si>
  <si>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</si>
  <si>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</si>
  <si>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</si>
  <si>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</si>
  <si>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</si>
  <si>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</si>
  <si>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</si>
  <si>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</si>
  <si>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</si>
  <si>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</si>
  <si>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</si>
  <si>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</si>
  <si>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</si>
  <si>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</si>
  <si>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</si>
  <si>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</si>
  <si>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</si>
  <si>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</si>
  <si>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</si>
  <si>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</si>
  <si>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</si>
  <si>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</si>
  <si>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</si>
  <si>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</si>
  <si>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</si>
  <si>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</si>
  <si>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</si>
  <si>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</si>
  <si>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</si>
  <si>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</si>
  <si>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</si>
  <si>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</si>
  <si>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</si>
  <si>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</si>
  <si>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</si>
  <si>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</si>
  <si>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</si>
  <si>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</si>
  <si>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</si>
  <si>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</si>
  <si>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</si>
  <si>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</si>
  <si>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</si>
  <si>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</si>
  <si>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</si>
  <si>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</si>
  <si>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</si>
  <si>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</si>
  <si>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</si>
  <si>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</si>
  <si>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</si>
  <si>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</si>
  <si>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</si>
  <si>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</si>
  <si>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</si>
  <si>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</si>
  <si>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</si>
  <si>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</si>
  <si>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</si>
  <si>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</si>
  <si>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</si>
  <si>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</si>
  <si>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</si>
  <si>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</si>
  <si>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</si>
  <si>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</si>
  <si>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</si>
  <si>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</si>
  <si>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</si>
  <si>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</si>
  <si>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</si>
  <si>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</si>
  <si>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</si>
  <si>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</si>
  <si>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</si>
  <si>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</si>
  <si>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</si>
  <si>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</si>
  <si>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</si>
  <si>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</si>
  <si>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</si>
  <si>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</si>
  <si>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</si>
  <si>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</si>
  <si>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</si>
  <si>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</si>
  <si>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</si>
  <si>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</si>
  <si>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</si>
  <si>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</si>
  <si>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</si>
  <si>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</si>
  <si>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</si>
  <si>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</si>
  <si>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</si>
  <si>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</si>
  <si>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</si>
  <si>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</si>
  <si>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</si>
  <si>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</si>
  <si>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</si>
  <si>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</si>
  <si>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</si>
  <si>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</si>
  <si>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</si>
  <si>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</si>
  <si>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</si>
  <si>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</si>
  <si>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</si>
  <si>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</si>
  <si>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</si>
  <si>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</si>
  <si>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</si>
  <si>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</si>
  <si>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</si>
  <si>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</si>
  <si>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</si>
  <si>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</si>
  <si>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</si>
  <si>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</si>
  <si>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</si>
  <si>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</si>
  <si>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</si>
  <si>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</si>
  <si>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</si>
  <si>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</si>
  <si>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</si>
  <si>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</si>
  <si>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</si>
  <si>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</si>
  <si>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</si>
  <si>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</si>
  <si>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</si>
  <si>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</si>
  <si>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</si>
  <si>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</si>
  <si>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</si>
  <si>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</si>
  <si>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</si>
  <si>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</si>
  <si>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</si>
  <si>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</si>
  <si>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</si>
  <si>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</si>
  <si>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</si>
  <si>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</si>
  <si>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</si>
  <si>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</si>
  <si>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</si>
  <si>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</si>
  <si>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</si>
  <si>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</si>
  <si>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</si>
  <si>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</si>
  <si>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</si>
  <si>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</si>
  <si>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</si>
  <si>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</si>
  <si>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</si>
  <si>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</si>
  <si>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</si>
  <si>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</si>
  <si>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</si>
  <si>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</si>
  <si>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</si>
  <si>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</si>
  <si>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</si>
  <si>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</si>
  <si>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</si>
  <si>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</si>
  <si>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</si>
  <si>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</si>
  <si>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</si>
  <si>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</si>
  <si>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</si>
  <si>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</si>
  <si>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</si>
  <si>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</si>
  <si>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</si>
  <si>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</si>
  <si>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</si>
  <si>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</si>
  <si>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</si>
  <si>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</si>
  <si>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</si>
  <si>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</si>
  <si>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</si>
  <si>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</si>
  <si>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</si>
  <si>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</si>
  <si>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</si>
  <si>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</si>
  <si>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</si>
  <si>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</si>
  <si>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</si>
  <si>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</si>
  <si>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</si>
  <si>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</si>
  <si>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</si>
  <si>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</si>
  <si>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</si>
  <si>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</si>
  <si>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</si>
  <si>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</si>
  <si>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</si>
  <si>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</si>
  <si>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</si>
  <si>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</si>
  <si>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</si>
  <si>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</si>
  <si>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</si>
  <si>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</si>
  <si>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</si>
  <si>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</si>
  <si>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</si>
  <si>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</si>
  <si>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</si>
  <si>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</si>
  <si>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</si>
  <si>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</si>
  <si>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</si>
  <si>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</si>
  <si>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</si>
  <si>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</si>
  <si>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</si>
  <si>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</si>
  <si>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</si>
  <si>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</si>
  <si>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</si>
  <si>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</si>
  <si>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</si>
  <si>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</si>
  <si>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</si>
  <si>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</si>
  <si>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</si>
  <si>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</si>
  <si>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</si>
  <si>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</si>
  <si>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</si>
  <si>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</si>
  <si>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</si>
  <si>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</si>
  <si>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</si>
  <si>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</si>
  <si>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</si>
  <si>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</si>
  <si>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</si>
  <si>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</si>
  <si>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</si>
  <si>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</si>
  <si>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</si>
  <si>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</si>
  <si>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</si>
  <si>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</si>
  <si>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</si>
  <si>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</si>
  <si>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</si>
  <si>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</si>
  <si>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</si>
  <si>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</si>
  <si>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</si>
  <si>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</si>
  <si>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</si>
  <si>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</si>
  <si>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</si>
  <si>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</si>
  <si>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</si>
  <si>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</si>
  <si>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</si>
  <si>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</si>
  <si>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</si>
  <si>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</si>
  <si>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</si>
  <si>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</si>
  <si>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</si>
  <si>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</si>
  <si>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</si>
  <si>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</si>
  <si>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</si>
  <si>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</si>
  <si>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</si>
  <si>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</si>
  <si>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</si>
  <si>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</si>
  <si>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</si>
  <si>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</si>
  <si>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</si>
  <si>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</si>
  <si>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</si>
  <si>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</si>
  <si>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</si>
  <si>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</si>
  <si>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</si>
  <si>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</si>
  <si>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</si>
  <si>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</si>
  <si>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</si>
  <si>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</si>
  <si>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</si>
  <si>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</si>
  <si>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</si>
  <si>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</si>
  <si>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</si>
  <si>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</si>
  <si>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</si>
  <si>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</si>
  <si>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</si>
  <si>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</si>
  <si>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</si>
  <si>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</si>
  <si>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</si>
  <si>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EEM HDT 2022</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</si>
  <si>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</si>
  <si>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</si>
  <si>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</si>
  <si>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</si>
  <si>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</si>
  <si>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</si>
  <si>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</si>
  <si>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</si>
  <si>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</si>
  <si>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</si>
  <si>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</si>
  <si>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</si>
  <si>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</si>
  <si>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</si>
  <si>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</si>
  <si>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</si>
  <si>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</si>
  <si>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</si>
  <si>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</si>
  <si>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</si>
  <si>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</si>
  <si>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</si>
  <si>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</si>
  <si>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</si>
  <si>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</si>
  <si>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</si>
  <si>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</si>
  <si>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</si>
  <si>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</si>
  <si>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</si>
  <si>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</si>
  <si>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</si>
  <si>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</si>
  <si>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</si>
  <si>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</si>
  <si>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</si>
  <si>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</si>
  <si>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</si>
  <si>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</si>
  <si>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</si>
  <si>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</si>
  <si>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</si>
  <si>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</si>
  <si>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</si>
  <si>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</si>
  <si>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</si>
  <si>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</si>
  <si>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</si>
  <si>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</si>
  <si>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</si>
  <si>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</si>
  <si>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</si>
  <si>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</si>
  <si>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</si>
  <si>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</si>
  <si>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</si>
  <si>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</si>
  <si>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</si>
  <si>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</si>
  <si>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</si>
  <si>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</si>
  <si>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</si>
  <si>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</si>
  <si>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</si>
  <si>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</si>
  <si>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</si>
  <si>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</si>
  <si>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</si>
  <si>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</si>
  <si>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</si>
  <si>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</si>
  <si>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</si>
  <si>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</si>
  <si>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</si>
  <si>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</si>
  <si>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</si>
  <si>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</si>
  <si>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</si>
  <si>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</si>
  <si>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</si>
  <si>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</si>
  <si>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</si>
  <si>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</si>
  <si>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</si>
  <si>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</si>
  <si>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</si>
  <si>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</si>
  <si>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</si>
  <si>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</si>
  <si>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</si>
  <si>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</si>
  <si>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</si>
  <si>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</si>
  <si>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</si>
  <si>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</si>
  <si>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</si>
  <si>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</si>
  <si>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</si>
  <si>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</si>
  <si>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</si>
  <si>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</si>
  <si>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</si>
  <si>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</si>
  <si>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</si>
  <si>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</si>
  <si>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</si>
  <si>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</si>
  <si>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</si>
  <si>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</si>
  <si>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</si>
  <si>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</si>
  <si>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</si>
  <si>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</si>
  <si>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</si>
  <si>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</si>
  <si>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</si>
  <si>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</si>
  <si>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</si>
  <si>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</si>
  <si>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</si>
  <si>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</si>
  <si>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</si>
  <si>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</si>
  <si>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</si>
  <si>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</si>
  <si>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</si>
  <si>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</si>
  <si>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</si>
  <si>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</si>
  <si>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</si>
  <si>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</si>
  <si>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</si>
  <si>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</si>
  <si>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</si>
  <si>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</si>
  <si>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</si>
  <si>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</si>
  <si>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</si>
  <si>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</si>
  <si>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</si>
  <si>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</si>
  <si>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</si>
  <si>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</si>
  <si>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</si>
  <si>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</si>
  <si>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</si>
  <si>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</si>
  <si>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</si>
  <si>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</si>
  <si>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</si>
  <si>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</si>
  <si>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</si>
  <si>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</si>
  <si>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</si>
  <si>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</si>
  <si>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</si>
  <si>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</si>
  <si>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</si>
  <si>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</si>
  <si>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</si>
  <si>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</si>
  <si>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</si>
  <si>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</si>
  <si>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</si>
  <si>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</si>
  <si>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</si>
  <si>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</si>
  <si>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</si>
  <si>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</si>
  <si>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</si>
  <si>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</si>
  <si>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</si>
  <si>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</si>
  <si>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</si>
  <si>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</si>
  <si>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</si>
  <si>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</si>
  <si>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</si>
  <si>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</si>
  <si>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</si>
  <si>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</si>
  <si>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</si>
  <si>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</si>
  <si>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</si>
  <si>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</si>
  <si>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</si>
  <si>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</si>
  <si>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</si>
  <si>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</si>
  <si>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</si>
  <si>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</si>
  <si>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</si>
  <si>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</si>
  <si>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</si>
  <si>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</si>
  <si>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</si>
  <si>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</si>
  <si>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</si>
  <si>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</si>
  <si>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</si>
  <si>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</si>
  <si>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</si>
  <si>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</si>
  <si>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</si>
  <si>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</si>
  <si>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</si>
  <si>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</si>
  <si>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</si>
  <si>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2022 Version</t>
  </si>
  <si>
    <t>2.A Residential Cover Pool</t>
  </si>
  <si>
    <t>2.B Commercial Cover Pool</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</si>
  <si>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</si>
  <si>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</si>
  <si>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</si>
  <si>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</si>
  <si>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</si>
  <si>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</si>
  <si>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</si>
  <si>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</si>
  <si>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</si>
  <si>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</si>
  <si>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</si>
  <si>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</si>
  <si>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</si>
  <si>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</si>
  <si>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</si>
  <si>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</si>
  <si>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</si>
  <si>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</si>
  <si>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</si>
  <si>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</si>
  <si>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</si>
  <si>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</si>
  <si>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</si>
  <si>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</si>
  <si>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</si>
  <si>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</si>
  <si>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</si>
  <si>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</si>
  <si>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</si>
  <si>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</si>
  <si>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</si>
  <si>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</si>
  <si>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</si>
  <si>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</si>
  <si>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</si>
  <si>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</si>
  <si>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</si>
  <si>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</si>
  <si>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</si>
  <si>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</si>
  <si>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</si>
  <si>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</si>
  <si>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</si>
  <si>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</si>
  <si>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</si>
  <si>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</si>
  <si>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</si>
  <si>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</si>
  <si>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</si>
  <si>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</si>
  <si>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</si>
  <si>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</si>
  <si>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</si>
  <si>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</si>
  <si>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</si>
  <si>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HUF</t>
  </si>
  <si>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</si>
  <si>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</si>
  <si>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</si>
  <si>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</si>
  <si>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</si>
  <si>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</si>
  <si>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</si>
  <si>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</si>
  <si>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</si>
  <si>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</si>
  <si>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</si>
  <si>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</si>
  <si>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</si>
  <si>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</si>
  <si>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</si>
  <si>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</si>
  <si>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</si>
  <si>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</si>
  <si>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</si>
  <si>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</si>
  <si>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</si>
  <si>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</si>
  <si>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</si>
  <si>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</si>
  <si>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</si>
  <si>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</si>
  <si>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</si>
  <si>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</si>
  <si>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</si>
  <si>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</si>
  <si>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</si>
  <si>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</si>
  <si>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</si>
  <si>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</si>
  <si>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</si>
  <si>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</si>
  <si>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</si>
  <si>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</si>
  <si>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</si>
  <si>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</si>
  <si>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</si>
  <si>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</si>
  <si>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</si>
  <si>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</si>
  <si>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</si>
  <si>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</si>
  <si>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</si>
  <si>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</si>
  <si>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</si>
  <si>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</si>
  <si>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</si>
  <si>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</si>
  <si>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</si>
  <si>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</si>
  <si>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</si>
  <si>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</si>
  <si>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</si>
  <si>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</si>
  <si>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</si>
  <si>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</si>
  <si>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</si>
  <si>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</si>
  <si>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</si>
  <si>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</si>
  <si>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</si>
  <si>
    <t>Takarék Mortgage Bank Co.Plc.</t>
  </si>
  <si>
    <t>Reporting Date: 31/12/2021</t>
  </si>
  <si>
    <t>Cut-off Date: 27/04/2022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</si>
</sst>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rgb="FFFFFF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255">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18" fillId="7" borderId="0" xfId="0" quotePrefix="1"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40" fillId="0" borderId="0" xfId="0" applyFont="1" applyFill="1" applyBorder="1" applyAlignment="1">
      <alignment horizontal="center" vertical="center"/>
    </xf>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6"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32"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5" fontId="0" fillId="0" borderId="0" xfId="0" applyNumberFormat="1" applyFill="1" applyAlignment="1">
      <alignment horizontal="center" vertical="center" wrapText="1"/>
    </xf>
    <xf numFmtId="0" fontId="40" fillId="0" borderId="0" xfId="0" applyFont="1" applyFill="1" applyAlignment="1">
      <alignment horizontal="center" vertical="center"/>
    </xf>
    <xf numFmtId="166"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165" fontId="1" fillId="0" borderId="0" xfId="0" quotePrefix="1" applyNumberFormat="1" applyFont="1" applyFill="1" applyBorder="1" applyAlignment="1" applyProtection="1">
      <alignment horizontal="center" vertical="center" wrapText="1"/>
      <protection locked="0"/>
    </xf>
    <xf numFmtId="166" fontId="1" fillId="8" borderId="0" xfId="0" applyNumberFormat="1" applyFont="1" applyFill="1" applyAlignment="1">
      <alignment horizontal="center" vertical="center" wrapText="1"/>
    </xf>
    <xf numFmtId="166" fontId="1" fillId="0" borderId="0" xfId="0" applyNumberFormat="1" applyFont="1" applyAlignment="1" applyProtection="1">
      <alignment horizontal="center" vertical="center" wrapText="1"/>
    </xf>
    <xf numFmtId="165" fontId="1" fillId="0" borderId="0" xfId="1" applyNumberFormat="1" applyFont="1" applyAlignment="1" applyProtection="1">
      <alignment horizontal="center" vertical="center" wrapText="1"/>
    </xf>
    <xf numFmtId="3" fontId="1" fillId="8" borderId="0" xfId="0" applyNumberFormat="1" applyFont="1" applyFill="1" applyAlignment="1">
      <alignment horizontal="center" vertical="center" wrapText="1"/>
    </xf>
    <xf numFmtId="0" fontId="1" fillId="8" borderId="0" xfId="0" applyFont="1" applyFill="1" applyBorder="1" applyAlignment="1" applyProtection="1">
      <alignment horizontal="center" vertical="center" wrapText="1"/>
    </xf>
    <xf numFmtId="166" fontId="1" fillId="0" borderId="0" xfId="0" applyNumberFormat="1" applyFont="1" applyFill="1" applyAlignment="1" applyProtection="1">
      <alignment horizontal="center" vertical="center" wrapText="1"/>
    </xf>
    <xf numFmtId="166" fontId="1" fillId="0" borderId="0" xfId="1" applyNumberFormat="1" applyFont="1" applyAlignment="1" applyProtection="1">
      <alignment horizontal="center" vertical="center" wrapText="1"/>
    </xf>
    <xf numFmtId="167" fontId="1" fillId="0" borderId="0" xfId="0" applyNumberFormat="1" applyFont="1" applyFill="1" applyBorder="1" applyAlignment="1" applyProtection="1">
      <alignment horizontal="center" vertical="center" wrapText="1"/>
      <protection locked="0"/>
    </xf>
    <xf numFmtId="0" fontId="37"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Fill="1" applyBorder="1" applyAlignment="1">
      <alignment horizontal="left"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cellXfs>
  <cellStyles count="9">
    <cellStyle name="Comma 2" xfId="3" xr:uid="{00000000-0005-0000-0000-000000000000}"/>
    <cellStyle name="Hivatkozás" xfId="2" builtinId="8"/>
    <cellStyle name="Normá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Standard 3" xfId="8" xr:uid="{00000000-0005-0000-0000-000007000000}"/>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style="2" customWidth="1"/>
    <col min="2" max="16384" width="9.140625" style="2"/>
  </cols>
  <sheetData>
    <row r="1" spans="1:1" ht="31.5" x14ac:dyDescent="0.25">
      <c r="A1" s="44" t="s">
        <v>182</v>
      </c>
    </row>
    <row r="3" spans="1:1" x14ac:dyDescent="0.25">
      <c r="A3" s="55"/>
    </row>
    <row r="4" spans="1:1" ht="34.5" x14ac:dyDescent="0.25">
      <c r="A4" s="56" t="s">
        <v>791</v>
      </c>
    </row>
    <row r="5" spans="1:1" ht="34.5" x14ac:dyDescent="0.25">
      <c r="A5" s="56" t="s">
        <v>767</v>
      </c>
    </row>
    <row r="6" spans="1:1" ht="51.75" x14ac:dyDescent="0.25">
      <c r="A6" s="167" t="s">
        <v>792</v>
      </c>
    </row>
    <row r="7" spans="1:1" ht="17.25" x14ac:dyDescent="0.25">
      <c r="A7" s="167"/>
    </row>
    <row r="8" spans="1:1" ht="18.75" x14ac:dyDescent="0.25">
      <c r="A8" s="168" t="s">
        <v>183</v>
      </c>
    </row>
    <row r="9" spans="1:1" ht="54.75" customHeight="1" x14ac:dyDescent="0.3">
      <c r="A9" s="169" t="s">
        <v>1317</v>
      </c>
    </row>
    <row r="10" spans="1:1" ht="86.25" x14ac:dyDescent="0.25">
      <c r="A10" s="166" t="s">
        <v>1318</v>
      </c>
    </row>
    <row r="11" spans="1:1" ht="34.5" x14ac:dyDescent="0.25">
      <c r="A11" s="166" t="s">
        <v>1319</v>
      </c>
    </row>
    <row r="12" spans="1:1" ht="17.25" x14ac:dyDescent="0.25">
      <c r="A12" s="166" t="s">
        <v>184</v>
      </c>
    </row>
    <row r="13" spans="1:1" ht="17.25" x14ac:dyDescent="0.25">
      <c r="A13" s="166" t="s">
        <v>185</v>
      </c>
    </row>
    <row r="14" spans="1:1" ht="34.5" x14ac:dyDescent="0.25">
      <c r="A14" s="166" t="s">
        <v>186</v>
      </c>
    </row>
    <row r="15" spans="1:1" ht="17.25" x14ac:dyDescent="0.25">
      <c r="A15" s="166"/>
    </row>
    <row r="16" spans="1:1" ht="18.75" x14ac:dyDescent="0.25">
      <c r="A16" s="168" t="s">
        <v>790</v>
      </c>
    </row>
    <row r="17" spans="1:1" ht="17.25" x14ac:dyDescent="0.25">
      <c r="A17" s="170" t="s">
        <v>187</v>
      </c>
    </row>
    <row r="18" spans="1:1" ht="34.5" x14ac:dyDescent="0.25">
      <c r="A18" s="171" t="s">
        <v>1320</v>
      </c>
    </row>
    <row r="19" spans="1:1" ht="34.5" x14ac:dyDescent="0.25">
      <c r="A19" s="171" t="s">
        <v>776</v>
      </c>
    </row>
    <row r="20" spans="1:1" ht="51.75" x14ac:dyDescent="0.25">
      <c r="A20" s="171" t="s">
        <v>188</v>
      </c>
    </row>
    <row r="21" spans="1:1" ht="106.5" customHeight="1" x14ac:dyDescent="0.25">
      <c r="A21" s="171" t="s">
        <v>777</v>
      </c>
    </row>
    <row r="22" spans="1:1" ht="69" customHeight="1" x14ac:dyDescent="0.25">
      <c r="A22" s="171" t="s">
        <v>1321</v>
      </c>
    </row>
    <row r="23" spans="1:1" ht="34.5" x14ac:dyDescent="0.25">
      <c r="A23" s="171" t="s">
        <v>768</v>
      </c>
    </row>
    <row r="24" spans="1:1" ht="17.25" x14ac:dyDescent="0.25">
      <c r="A24" s="171" t="s">
        <v>189</v>
      </c>
    </row>
    <row r="25" spans="1:1" ht="17.25" x14ac:dyDescent="0.25">
      <c r="A25" s="170" t="s">
        <v>190</v>
      </c>
    </row>
    <row r="26" spans="1:1" ht="51.75" x14ac:dyDescent="0.3">
      <c r="A26" s="66" t="s">
        <v>191</v>
      </c>
    </row>
    <row r="27" spans="1:1" ht="17.25" x14ac:dyDescent="0.3">
      <c r="A27" s="62" t="s">
        <v>192</v>
      </c>
    </row>
    <row r="28" spans="1:1" ht="17.25" x14ac:dyDescent="0.25">
      <c r="A28" s="60" t="s">
        <v>193</v>
      </c>
    </row>
    <row r="29" spans="1:1" ht="34.5" x14ac:dyDescent="0.25">
      <c r="A29" s="61" t="s">
        <v>194</v>
      </c>
    </row>
    <row r="30" spans="1:1" ht="34.5" x14ac:dyDescent="0.25">
      <c r="A30" s="61" t="s">
        <v>195</v>
      </c>
    </row>
    <row r="31" spans="1:1" ht="34.5" x14ac:dyDescent="0.25">
      <c r="A31" s="61" t="s">
        <v>778</v>
      </c>
    </row>
    <row r="32" spans="1:1" ht="34.5" x14ac:dyDescent="0.25">
      <c r="A32" s="61" t="s">
        <v>196</v>
      </c>
    </row>
    <row r="33" spans="1:1" ht="17.25" x14ac:dyDescent="0.25">
      <c r="A33" s="61"/>
    </row>
    <row r="34" spans="1:1" ht="18.75" x14ac:dyDescent="0.25">
      <c r="A34" s="57" t="s">
        <v>779</v>
      </c>
    </row>
    <row r="35" spans="1:1" ht="17.25" x14ac:dyDescent="0.25">
      <c r="A35" s="60" t="s">
        <v>197</v>
      </c>
    </row>
    <row r="36" spans="1:1" ht="34.5" x14ac:dyDescent="0.25">
      <c r="A36" s="61" t="s">
        <v>780</v>
      </c>
    </row>
    <row r="37" spans="1:1" ht="34.5" x14ac:dyDescent="0.25">
      <c r="A37" s="61" t="s">
        <v>781</v>
      </c>
    </row>
    <row r="38" spans="1:1" ht="34.5" x14ac:dyDescent="0.25">
      <c r="A38" s="61" t="s">
        <v>782</v>
      </c>
    </row>
    <row r="39" spans="1:1" ht="17.25" x14ac:dyDescent="0.25">
      <c r="A39" s="61" t="s">
        <v>198</v>
      </c>
    </row>
    <row r="40" spans="1:1" ht="34.5" x14ac:dyDescent="0.25">
      <c r="A40" s="61" t="s">
        <v>1325</v>
      </c>
    </row>
    <row r="41" spans="1:1" ht="17.25" x14ac:dyDescent="0.25">
      <c r="A41" s="60" t="s">
        <v>199</v>
      </c>
    </row>
    <row r="42" spans="1:1" ht="17.25" x14ac:dyDescent="0.25">
      <c r="A42" s="61" t="s">
        <v>783</v>
      </c>
    </row>
    <row r="43" spans="1:1" ht="17.25" x14ac:dyDescent="0.3">
      <c r="A43" s="195" t="s">
        <v>1326</v>
      </c>
    </row>
    <row r="44" spans="1:1" ht="17.25" x14ac:dyDescent="0.25">
      <c r="A44" s="60" t="s">
        <v>200</v>
      </c>
    </row>
    <row r="45" spans="1:1" ht="34.5" x14ac:dyDescent="0.3">
      <c r="A45" s="62" t="s">
        <v>201</v>
      </c>
    </row>
    <row r="46" spans="1:1" ht="34.5" x14ac:dyDescent="0.25">
      <c r="A46" s="61" t="s">
        <v>784</v>
      </c>
    </row>
    <row r="47" spans="1:1" ht="51.75" x14ac:dyDescent="0.25">
      <c r="A47" s="61" t="s">
        <v>202</v>
      </c>
    </row>
    <row r="48" spans="1:1" ht="17.25" x14ac:dyDescent="0.25">
      <c r="A48" s="61" t="s">
        <v>203</v>
      </c>
    </row>
    <row r="49" spans="1:1" ht="17.25" x14ac:dyDescent="0.3">
      <c r="A49" s="62" t="s">
        <v>204</v>
      </c>
    </row>
    <row r="50" spans="1:1" ht="17.25" x14ac:dyDescent="0.25">
      <c r="A50" s="60" t="s">
        <v>205</v>
      </c>
    </row>
    <row r="51" spans="1:1" ht="34.5" x14ac:dyDescent="0.3">
      <c r="A51" s="66" t="s">
        <v>1322</v>
      </c>
    </row>
    <row r="52" spans="1:1" ht="17.25" x14ac:dyDescent="0.25">
      <c r="A52" s="61" t="s">
        <v>206</v>
      </c>
    </row>
    <row r="53" spans="1:1" ht="34.5" x14ac:dyDescent="0.3">
      <c r="A53" s="62" t="s">
        <v>207</v>
      </c>
    </row>
    <row r="54" spans="1:1" ht="17.25" x14ac:dyDescent="0.25">
      <c r="A54" s="60" t="s">
        <v>208</v>
      </c>
    </row>
    <row r="55" spans="1:1" ht="17.25" x14ac:dyDescent="0.3">
      <c r="A55" s="62" t="s">
        <v>785</v>
      </c>
    </row>
    <row r="56" spans="1:1" ht="34.5" x14ac:dyDescent="0.25">
      <c r="A56" s="61" t="s">
        <v>786</v>
      </c>
    </row>
    <row r="57" spans="1:1" ht="17.25" x14ac:dyDescent="0.25">
      <c r="A57" s="61" t="s">
        <v>209</v>
      </c>
    </row>
    <row r="58" spans="1:1" ht="34.5" x14ac:dyDescent="0.25">
      <c r="A58" s="61" t="s">
        <v>210</v>
      </c>
    </row>
    <row r="59" spans="1:1" ht="17.25" x14ac:dyDescent="0.25">
      <c r="A59" s="60" t="s">
        <v>787</v>
      </c>
    </row>
    <row r="60" spans="1:1" ht="34.5" x14ac:dyDescent="0.25">
      <c r="A60" s="61" t="s">
        <v>788</v>
      </c>
    </row>
    <row r="61" spans="1:1" ht="17.25" x14ac:dyDescent="0.25">
      <c r="A61" s="63"/>
    </row>
    <row r="62" spans="1:1" ht="18.75" x14ac:dyDescent="0.25">
      <c r="A62" s="57" t="s">
        <v>211</v>
      </c>
    </row>
    <row r="63" spans="1:1" ht="17.25" x14ac:dyDescent="0.25">
      <c r="A63" s="60" t="s">
        <v>212</v>
      </c>
    </row>
    <row r="64" spans="1:1" ht="34.5" x14ac:dyDescent="0.25">
      <c r="A64" s="61" t="s">
        <v>213</v>
      </c>
    </row>
    <row r="65" spans="1:1" ht="17.25" x14ac:dyDescent="0.25">
      <c r="A65" s="61" t="s">
        <v>214</v>
      </c>
    </row>
    <row r="66" spans="1:1" ht="34.5" x14ac:dyDescent="0.25">
      <c r="A66" s="59" t="s">
        <v>215</v>
      </c>
    </row>
    <row r="67" spans="1:1" ht="34.5" x14ac:dyDescent="0.25">
      <c r="A67" s="59" t="s">
        <v>216</v>
      </c>
    </row>
    <row r="68" spans="1:1" ht="34.5" x14ac:dyDescent="0.25">
      <c r="A68" s="59" t="s">
        <v>217</v>
      </c>
    </row>
    <row r="69" spans="1:1" ht="17.25" x14ac:dyDescent="0.25">
      <c r="A69" s="64" t="s">
        <v>218</v>
      </c>
    </row>
    <row r="70" spans="1:1" ht="51.75" x14ac:dyDescent="0.25">
      <c r="A70" s="59" t="s">
        <v>219</v>
      </c>
    </row>
    <row r="71" spans="1:1" ht="17.25" x14ac:dyDescent="0.25">
      <c r="A71" s="59" t="s">
        <v>220</v>
      </c>
    </row>
    <row r="72" spans="1:1" ht="17.25" x14ac:dyDescent="0.25">
      <c r="A72" s="64" t="s">
        <v>221</v>
      </c>
    </row>
    <row r="73" spans="1:1" ht="17.25" x14ac:dyDescent="0.25">
      <c r="A73" s="59" t="s">
        <v>222</v>
      </c>
    </row>
    <row r="74" spans="1:1" ht="17.25" x14ac:dyDescent="0.25">
      <c r="A74" s="64" t="s">
        <v>223</v>
      </c>
    </row>
    <row r="75" spans="1:1" ht="34.5" x14ac:dyDescent="0.25">
      <c r="A75" s="59" t="s">
        <v>789</v>
      </c>
    </row>
    <row r="76" spans="1:1" ht="17.25" x14ac:dyDescent="0.25">
      <c r="A76" s="59" t="s">
        <v>224</v>
      </c>
    </row>
    <row r="77" spans="1:1" ht="51.75" x14ac:dyDescent="0.25">
      <c r="A77" s="59" t="s">
        <v>225</v>
      </c>
    </row>
    <row r="78" spans="1:1" ht="17.25" x14ac:dyDescent="0.25">
      <c r="A78" s="64" t="s">
        <v>226</v>
      </c>
    </row>
    <row r="79" spans="1:1" ht="17.25" x14ac:dyDescent="0.3">
      <c r="A79" s="58" t="s">
        <v>227</v>
      </c>
    </row>
    <row r="80" spans="1:1" ht="17.25" x14ac:dyDescent="0.25">
      <c r="A80" s="64" t="s">
        <v>228</v>
      </c>
    </row>
    <row r="81" spans="1:1" ht="34.5" x14ac:dyDescent="0.25">
      <c r="A81" s="59" t="s">
        <v>229</v>
      </c>
    </row>
    <row r="82" spans="1:1" ht="34.5" x14ac:dyDescent="0.25">
      <c r="A82" s="59" t="s">
        <v>230</v>
      </c>
    </row>
    <row r="83" spans="1:1" ht="34.5" x14ac:dyDescent="0.25">
      <c r="A83" s="59" t="s">
        <v>231</v>
      </c>
    </row>
    <row r="84" spans="1:1" ht="34.5" x14ac:dyDescent="0.25">
      <c r="A84" s="59" t="s">
        <v>232</v>
      </c>
    </row>
    <row r="85" spans="1:1" ht="34.5" x14ac:dyDescent="0.25">
      <c r="A85" s="59" t="s">
        <v>233</v>
      </c>
    </row>
    <row r="86" spans="1:1" ht="17.25" x14ac:dyDescent="0.25">
      <c r="A86" s="64" t="s">
        <v>234</v>
      </c>
    </row>
    <row r="87" spans="1:1" ht="17.25" x14ac:dyDescent="0.25">
      <c r="A87" s="59" t="s">
        <v>235</v>
      </c>
    </row>
    <row r="88" spans="1:1" ht="34.5" x14ac:dyDescent="0.25">
      <c r="A88" s="59" t="s">
        <v>236</v>
      </c>
    </row>
    <row r="89" spans="1:1" ht="17.25" x14ac:dyDescent="0.25">
      <c r="A89" s="64" t="s">
        <v>237</v>
      </c>
    </row>
    <row r="90" spans="1:1" ht="34.5" x14ac:dyDescent="0.25">
      <c r="A90" s="59" t="s">
        <v>238</v>
      </c>
    </row>
    <row r="91" spans="1:1" ht="17.25" x14ac:dyDescent="0.25">
      <c r="A91" s="64" t="s">
        <v>239</v>
      </c>
    </row>
    <row r="92" spans="1:1" ht="17.25" x14ac:dyDescent="0.3">
      <c r="A92" s="58" t="s">
        <v>240</v>
      </c>
    </row>
    <row r="93" spans="1:1" ht="17.25" x14ac:dyDescent="0.25">
      <c r="A93" s="59" t="s">
        <v>241</v>
      </c>
    </row>
    <row r="94" spans="1:1" ht="17.25" x14ac:dyDescent="0.25">
      <c r="A94" s="59"/>
    </row>
    <row r="95" spans="1:1" ht="18.75" x14ac:dyDescent="0.25">
      <c r="A95" s="57" t="s">
        <v>769</v>
      </c>
    </row>
    <row r="96" spans="1:1" ht="34.5" x14ac:dyDescent="0.3">
      <c r="A96" s="169" t="s">
        <v>1323</v>
      </c>
    </row>
    <row r="97" spans="1:1" ht="17.25" x14ac:dyDescent="0.3">
      <c r="A97" s="58" t="s">
        <v>242</v>
      </c>
    </row>
    <row r="98" spans="1:1" ht="17.25" x14ac:dyDescent="0.25">
      <c r="A98" s="64" t="s">
        <v>243</v>
      </c>
    </row>
    <row r="99" spans="1:1" ht="17.25" x14ac:dyDescent="0.25">
      <c r="A99" s="56" t="s">
        <v>244</v>
      </c>
    </row>
    <row r="100" spans="1:1" ht="17.25" x14ac:dyDescent="0.25">
      <c r="A100" s="59" t="s">
        <v>245</v>
      </c>
    </row>
    <row r="101" spans="1:1" ht="17.25" x14ac:dyDescent="0.25">
      <c r="A101" s="59" t="s">
        <v>246</v>
      </c>
    </row>
    <row r="102" spans="1:1" ht="17.25" x14ac:dyDescent="0.25">
      <c r="A102" s="59" t="s">
        <v>247</v>
      </c>
    </row>
    <row r="103" spans="1:1" ht="17.25" x14ac:dyDescent="0.25">
      <c r="A103" s="59" t="s">
        <v>248</v>
      </c>
    </row>
    <row r="104" spans="1:1" ht="34.5" x14ac:dyDescent="0.25">
      <c r="A104" s="59" t="s">
        <v>249</v>
      </c>
    </row>
    <row r="105" spans="1:1" ht="17.25" x14ac:dyDescent="0.25">
      <c r="A105" s="56" t="s">
        <v>250</v>
      </c>
    </row>
    <row r="106" spans="1:1" ht="17.25" x14ac:dyDescent="0.25">
      <c r="A106" s="59" t="s">
        <v>251</v>
      </c>
    </row>
    <row r="107" spans="1:1" ht="17.25" x14ac:dyDescent="0.25">
      <c r="A107" s="59" t="s">
        <v>252</v>
      </c>
    </row>
    <row r="108" spans="1:1" ht="17.25" x14ac:dyDescent="0.25">
      <c r="A108" s="59" t="s">
        <v>253</v>
      </c>
    </row>
    <row r="109" spans="1:1" ht="17.25" x14ac:dyDescent="0.25">
      <c r="A109" s="59" t="s">
        <v>254</v>
      </c>
    </row>
    <row r="110" spans="1:1" ht="17.25" x14ac:dyDescent="0.25">
      <c r="A110" s="59" t="s">
        <v>255</v>
      </c>
    </row>
    <row r="111" spans="1:1" ht="17.25" x14ac:dyDescent="0.25">
      <c r="A111" s="59" t="s">
        <v>256</v>
      </c>
    </row>
    <row r="112" spans="1:1" ht="17.25" x14ac:dyDescent="0.25">
      <c r="A112" s="64" t="s">
        <v>257</v>
      </c>
    </row>
    <row r="113" spans="1:1" ht="17.25" x14ac:dyDescent="0.25">
      <c r="A113" s="59" t="s">
        <v>258</v>
      </c>
    </row>
    <row r="114" spans="1:1" ht="17.25" x14ac:dyDescent="0.25">
      <c r="A114" s="56" t="s">
        <v>259</v>
      </c>
    </row>
    <row r="115" spans="1:1" ht="17.25" x14ac:dyDescent="0.25">
      <c r="A115" s="59" t="s">
        <v>260</v>
      </c>
    </row>
    <row r="116" spans="1:1" ht="17.25" x14ac:dyDescent="0.25">
      <c r="A116" s="59" t="s">
        <v>261</v>
      </c>
    </row>
    <row r="117" spans="1:1" ht="17.25" x14ac:dyDescent="0.25">
      <c r="A117" s="56" t="s">
        <v>262</v>
      </c>
    </row>
    <row r="118" spans="1:1" ht="17.25" x14ac:dyDescent="0.25">
      <c r="A118" s="59" t="s">
        <v>263</v>
      </c>
    </row>
    <row r="119" spans="1:1" ht="17.25" x14ac:dyDescent="0.25">
      <c r="A119" s="59" t="s">
        <v>264</v>
      </c>
    </row>
    <row r="120" spans="1:1" ht="17.25" x14ac:dyDescent="0.25">
      <c r="A120" s="59" t="s">
        <v>265</v>
      </c>
    </row>
    <row r="121" spans="1:1" ht="17.25" x14ac:dyDescent="0.25">
      <c r="A121" s="64" t="s">
        <v>266</v>
      </c>
    </row>
    <row r="122" spans="1:1" ht="17.25" x14ac:dyDescent="0.25">
      <c r="A122" s="56" t="s">
        <v>267</v>
      </c>
    </row>
    <row r="123" spans="1:1" ht="17.25" x14ac:dyDescent="0.25">
      <c r="A123" s="56" t="s">
        <v>268</v>
      </c>
    </row>
    <row r="124" spans="1:1" ht="17.25" x14ac:dyDescent="0.25">
      <c r="A124" s="59" t="s">
        <v>269</v>
      </c>
    </row>
    <row r="125" spans="1:1" ht="17.25" x14ac:dyDescent="0.25">
      <c r="A125" s="59" t="s">
        <v>270</v>
      </c>
    </row>
    <row r="126" spans="1:1" ht="17.25" x14ac:dyDescent="0.25">
      <c r="A126" s="59" t="s">
        <v>271</v>
      </c>
    </row>
    <row r="127" spans="1:1" ht="17.25" x14ac:dyDescent="0.25">
      <c r="A127" s="59" t="s">
        <v>272</v>
      </c>
    </row>
    <row r="128" spans="1:1" ht="17.25" x14ac:dyDescent="0.25">
      <c r="A128" s="59" t="s">
        <v>273</v>
      </c>
    </row>
    <row r="129" spans="1:1" ht="17.25" x14ac:dyDescent="0.25">
      <c r="A129" s="64" t="s">
        <v>274</v>
      </c>
    </row>
    <row r="130" spans="1:1" ht="34.5" x14ac:dyDescent="0.25">
      <c r="A130" s="59" t="s">
        <v>275</v>
      </c>
    </row>
    <row r="131" spans="1:1" ht="69" x14ac:dyDescent="0.25">
      <c r="A131" s="59" t="s">
        <v>276</v>
      </c>
    </row>
    <row r="132" spans="1:1" ht="34.5" x14ac:dyDescent="0.25">
      <c r="A132" s="59" t="s">
        <v>277</v>
      </c>
    </row>
    <row r="133" spans="1:1" ht="17.25" x14ac:dyDescent="0.25">
      <c r="A133" s="64" t="s">
        <v>278</v>
      </c>
    </row>
    <row r="134" spans="1:1" ht="34.5" x14ac:dyDescent="0.25">
      <c r="A134" s="56" t="s">
        <v>279</v>
      </c>
    </row>
    <row r="135" spans="1:1" ht="17.25" x14ac:dyDescent="0.25">
      <c r="A135" s="56"/>
    </row>
    <row r="136" spans="1:1" ht="18.75" x14ac:dyDescent="0.25">
      <c r="A136" s="57" t="s">
        <v>770</v>
      </c>
    </row>
    <row r="137" spans="1:1" ht="17.25" x14ac:dyDescent="0.25">
      <c r="A137" s="59" t="s">
        <v>771</v>
      </c>
    </row>
    <row r="138" spans="1:1" ht="34.5" x14ac:dyDescent="0.25">
      <c r="A138" s="61" t="s">
        <v>280</v>
      </c>
    </row>
    <row r="139" spans="1:1" ht="34.5" x14ac:dyDescent="0.25">
      <c r="A139" s="61" t="s">
        <v>772</v>
      </c>
    </row>
    <row r="140" spans="1:1" ht="17.25" x14ac:dyDescent="0.25">
      <c r="A140" s="60" t="s">
        <v>281</v>
      </c>
    </row>
    <row r="141" spans="1:1" ht="17.25" x14ac:dyDescent="0.25">
      <c r="A141" s="65" t="s">
        <v>282</v>
      </c>
    </row>
    <row r="142" spans="1:1" ht="34.5" x14ac:dyDescent="0.3">
      <c r="A142" s="66" t="s">
        <v>1324</v>
      </c>
    </row>
    <row r="143" spans="1:1" ht="17.25" x14ac:dyDescent="0.25">
      <c r="A143" s="61" t="s">
        <v>283</v>
      </c>
    </row>
    <row r="144" spans="1:1" ht="17.25" x14ac:dyDescent="0.25">
      <c r="A144" s="61" t="s">
        <v>284</v>
      </c>
    </row>
    <row r="145" spans="1:1" ht="17.25" x14ac:dyDescent="0.25">
      <c r="A145" s="65" t="s">
        <v>285</v>
      </c>
    </row>
    <row r="146" spans="1:1" ht="17.25" x14ac:dyDescent="0.25">
      <c r="A146" s="60" t="s">
        <v>286</v>
      </c>
    </row>
    <row r="147" spans="1:1" ht="17.25" x14ac:dyDescent="0.25">
      <c r="A147" s="65" t="s">
        <v>287</v>
      </c>
    </row>
    <row r="148" spans="1:1" ht="17.25" x14ac:dyDescent="0.25">
      <c r="A148" s="61" t="s">
        <v>288</v>
      </c>
    </row>
    <row r="149" spans="1:1" ht="17.25" x14ac:dyDescent="0.25">
      <c r="A149" s="61" t="s">
        <v>289</v>
      </c>
    </row>
    <row r="150" spans="1:1" ht="17.25" x14ac:dyDescent="0.25">
      <c r="A150" s="61" t="s">
        <v>290</v>
      </c>
    </row>
    <row r="151" spans="1:1" ht="34.5" x14ac:dyDescent="0.25">
      <c r="A151" s="65" t="s">
        <v>291</v>
      </c>
    </row>
    <row r="152" spans="1:1" ht="17.25" x14ac:dyDescent="0.25">
      <c r="A152" s="60" t="s">
        <v>292</v>
      </c>
    </row>
    <row r="153" spans="1:1" ht="17.25" x14ac:dyDescent="0.25">
      <c r="A153" s="61" t="s">
        <v>293</v>
      </c>
    </row>
    <row r="154" spans="1:1" ht="17.25" x14ac:dyDescent="0.25">
      <c r="A154" s="61" t="s">
        <v>294</v>
      </c>
    </row>
    <row r="155" spans="1:1" ht="17.25" x14ac:dyDescent="0.25">
      <c r="A155" s="61" t="s">
        <v>295</v>
      </c>
    </row>
    <row r="156" spans="1:1" ht="17.25" x14ac:dyDescent="0.25">
      <c r="A156" s="61" t="s">
        <v>296</v>
      </c>
    </row>
    <row r="157" spans="1:1" ht="34.5" x14ac:dyDescent="0.25">
      <c r="A157" s="61" t="s">
        <v>297</v>
      </c>
    </row>
    <row r="158" spans="1:1" ht="34.5" x14ac:dyDescent="0.25">
      <c r="A158" s="61" t="s">
        <v>298</v>
      </c>
    </row>
    <row r="159" spans="1:1" ht="17.25" x14ac:dyDescent="0.25">
      <c r="A159" s="60" t="s">
        <v>299</v>
      </c>
    </row>
    <row r="160" spans="1:1" ht="34.5" x14ac:dyDescent="0.25">
      <c r="A160" s="61" t="s">
        <v>300</v>
      </c>
    </row>
    <row r="161" spans="1:1" ht="34.5" x14ac:dyDescent="0.25">
      <c r="A161" s="61" t="s">
        <v>301</v>
      </c>
    </row>
    <row r="162" spans="1:1" ht="17.25" x14ac:dyDescent="0.25">
      <c r="A162" s="61" t="s">
        <v>302</v>
      </c>
    </row>
    <row r="163" spans="1:1" ht="17.25" x14ac:dyDescent="0.25">
      <c r="A163" s="60" t="s">
        <v>303</v>
      </c>
    </row>
    <row r="164" spans="1:1" ht="34.5" x14ac:dyDescent="0.3">
      <c r="A164" s="66" t="s">
        <v>773</v>
      </c>
    </row>
    <row r="165" spans="1:1" ht="34.5" x14ac:dyDescent="0.25">
      <c r="A165" s="61" t="s">
        <v>304</v>
      </c>
    </row>
    <row r="166" spans="1:1" ht="17.25" x14ac:dyDescent="0.25">
      <c r="A166" s="60" t="s">
        <v>305</v>
      </c>
    </row>
    <row r="167" spans="1:1" ht="17.25" x14ac:dyDescent="0.25">
      <c r="A167" s="61" t="s">
        <v>306</v>
      </c>
    </row>
    <row r="168" spans="1:1" ht="17.25" x14ac:dyDescent="0.25">
      <c r="A168" s="60" t="s">
        <v>307</v>
      </c>
    </row>
    <row r="169" spans="1:1" ht="17.25" x14ac:dyDescent="0.3">
      <c r="A169" s="62" t="s">
        <v>308</v>
      </c>
    </row>
    <row r="170" spans="1:1" ht="17.25" x14ac:dyDescent="0.3">
      <c r="A170" s="62"/>
    </row>
    <row r="171" spans="1:1" ht="17.25" x14ac:dyDescent="0.3">
      <c r="A171" s="62"/>
    </row>
    <row r="172" spans="1:1" ht="17.25" x14ac:dyDescent="0.3">
      <c r="A172" s="62"/>
    </row>
    <row r="173" spans="1:1" ht="17.25" x14ac:dyDescent="0.3">
      <c r="A173" s="62"/>
    </row>
    <row r="174" spans="1:1" ht="17.25" x14ac:dyDescent="0.3">
      <c r="A174" s="6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29"/>
  <sheetViews>
    <sheetView tabSelected="1" zoomScaleNormal="100" workbookViewId="0">
      <selection activeCell="L9" sqref="L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129"/>
      <c r="C2" s="130"/>
      <c r="D2" s="130"/>
      <c r="E2" s="130"/>
      <c r="F2" s="130"/>
      <c r="G2" s="130"/>
      <c r="H2" s="130"/>
      <c r="I2" s="130"/>
      <c r="J2" s="131"/>
    </row>
    <row r="3" spans="2:10" x14ac:dyDescent="0.25">
      <c r="B3" s="132"/>
      <c r="C3" s="7"/>
      <c r="D3" s="7"/>
      <c r="E3" s="7"/>
      <c r="F3" s="7"/>
      <c r="G3" s="7"/>
      <c r="H3" s="7"/>
      <c r="I3" s="7"/>
      <c r="J3" s="133"/>
    </row>
    <row r="4" spans="2:10" x14ac:dyDescent="0.25">
      <c r="B4" s="132"/>
      <c r="C4" s="7"/>
      <c r="D4" s="7"/>
      <c r="E4" s="7"/>
      <c r="F4" s="7"/>
      <c r="G4" s="7"/>
      <c r="H4" s="7"/>
      <c r="I4" s="7"/>
      <c r="J4" s="133"/>
    </row>
    <row r="5" spans="2:10" ht="31.5" x14ac:dyDescent="0.3">
      <c r="B5" s="132"/>
      <c r="C5" s="20"/>
      <c r="D5" s="20"/>
      <c r="E5" s="160"/>
      <c r="F5" s="161" t="s">
        <v>711</v>
      </c>
      <c r="G5" s="20"/>
      <c r="H5" s="20"/>
      <c r="I5" s="20"/>
      <c r="J5" s="133"/>
    </row>
    <row r="6" spans="2:10" ht="41.25" customHeight="1" x14ac:dyDescent="0.25">
      <c r="B6" s="132"/>
      <c r="C6" s="7"/>
      <c r="D6" s="7"/>
      <c r="E6" s="240" t="s">
        <v>1537</v>
      </c>
      <c r="F6" s="240"/>
      <c r="G6" s="240"/>
      <c r="H6" s="7"/>
      <c r="I6" s="7"/>
      <c r="J6" s="133"/>
    </row>
    <row r="7" spans="2:10" ht="26.25" x14ac:dyDescent="0.25">
      <c r="B7" s="132"/>
      <c r="C7" s="7"/>
      <c r="D7" s="7"/>
      <c r="E7" s="7"/>
      <c r="F7" s="10" t="s">
        <v>71</v>
      </c>
      <c r="G7" s="7"/>
      <c r="H7" s="7"/>
      <c r="I7" s="7"/>
      <c r="J7" s="133"/>
    </row>
    <row r="8" spans="2:10" ht="26.25" x14ac:dyDescent="0.25">
      <c r="B8" s="132"/>
      <c r="C8" s="7"/>
      <c r="D8" s="7"/>
      <c r="E8" s="7"/>
      <c r="F8" s="10" t="s">
        <v>1661</v>
      </c>
      <c r="G8" s="7"/>
      <c r="H8" s="7"/>
      <c r="I8" s="7"/>
      <c r="J8" s="133"/>
    </row>
    <row r="9" spans="2:10" ht="21" x14ac:dyDescent="0.25">
      <c r="B9" s="132"/>
      <c r="C9" s="7"/>
      <c r="D9" s="7"/>
      <c r="E9" s="7"/>
      <c r="F9" s="11" t="s">
        <v>1662</v>
      </c>
      <c r="G9" s="7"/>
      <c r="H9" s="7"/>
      <c r="I9" s="7"/>
      <c r="J9" s="133"/>
    </row>
    <row r="10" spans="2:10" ht="21" x14ac:dyDescent="0.25">
      <c r="B10" s="132"/>
      <c r="C10" s="7"/>
      <c r="D10" s="7"/>
      <c r="E10" s="7"/>
      <c r="F10" s="11" t="s">
        <v>1663</v>
      </c>
      <c r="G10" s="7"/>
      <c r="H10" s="7"/>
      <c r="I10" s="7"/>
      <c r="J10" s="133"/>
    </row>
    <row r="11" spans="2:10" ht="21" x14ac:dyDescent="0.25">
      <c r="B11" s="132"/>
      <c r="C11" s="7"/>
      <c r="D11" s="7"/>
      <c r="E11" s="7"/>
      <c r="F11" s="11"/>
      <c r="G11" s="7"/>
      <c r="H11" s="7"/>
      <c r="I11" s="7"/>
      <c r="J11" s="133"/>
    </row>
    <row r="12" spans="2:10" x14ac:dyDescent="0.25">
      <c r="B12" s="132"/>
      <c r="C12" s="7"/>
      <c r="D12" s="7"/>
      <c r="E12" s="7"/>
      <c r="F12" s="7"/>
      <c r="G12" s="7"/>
      <c r="H12" s="7"/>
      <c r="I12" s="7"/>
      <c r="J12" s="133"/>
    </row>
    <row r="13" spans="2:10" x14ac:dyDescent="0.25">
      <c r="B13" s="132"/>
      <c r="C13" s="7"/>
      <c r="D13" s="7"/>
      <c r="E13" s="7"/>
      <c r="F13" s="7"/>
      <c r="G13" s="7"/>
      <c r="H13" s="7"/>
      <c r="I13" s="7"/>
      <c r="J13" s="133"/>
    </row>
    <row r="14" spans="2:10" x14ac:dyDescent="0.25">
      <c r="B14" s="132"/>
      <c r="C14" s="7"/>
      <c r="D14" s="7"/>
      <c r="E14" s="7"/>
      <c r="F14" s="7"/>
      <c r="G14" s="7"/>
      <c r="H14" s="7"/>
      <c r="I14" s="7"/>
      <c r="J14" s="133"/>
    </row>
    <row r="15" spans="2:10" x14ac:dyDescent="0.25">
      <c r="B15" s="132"/>
      <c r="C15" s="7"/>
      <c r="D15" s="7"/>
      <c r="E15" s="7"/>
      <c r="F15" s="7"/>
      <c r="G15" s="7"/>
      <c r="H15" s="7"/>
      <c r="I15" s="7"/>
      <c r="J15" s="133"/>
    </row>
    <row r="16" spans="2:10" x14ac:dyDescent="0.25">
      <c r="B16" s="132"/>
      <c r="C16" s="7"/>
      <c r="D16" s="7"/>
      <c r="E16" s="7"/>
      <c r="F16" s="7"/>
      <c r="G16" s="7"/>
      <c r="H16" s="7"/>
      <c r="I16" s="7"/>
      <c r="J16" s="133"/>
    </row>
    <row r="17" spans="2:10" x14ac:dyDescent="0.25">
      <c r="B17" s="132"/>
      <c r="C17" s="7"/>
      <c r="D17" s="7"/>
      <c r="E17" s="7"/>
      <c r="F17" s="7"/>
      <c r="G17" s="7"/>
      <c r="H17" s="7"/>
      <c r="I17" s="7"/>
      <c r="J17" s="133"/>
    </row>
    <row r="18" spans="2:10" x14ac:dyDescent="0.25">
      <c r="B18" s="132"/>
      <c r="C18" s="7"/>
      <c r="D18" s="7"/>
      <c r="E18" s="7"/>
      <c r="F18" s="7"/>
      <c r="G18" s="7"/>
      <c r="H18" s="7"/>
      <c r="I18" s="7"/>
      <c r="J18" s="133"/>
    </row>
    <row r="19" spans="2:10" x14ac:dyDescent="0.25">
      <c r="B19" s="132"/>
      <c r="C19" s="7"/>
      <c r="D19" s="7"/>
      <c r="E19" s="7"/>
      <c r="F19" s="7"/>
      <c r="G19" s="7"/>
      <c r="H19" s="7"/>
      <c r="I19" s="7"/>
      <c r="J19" s="133"/>
    </row>
    <row r="20" spans="2:10" x14ac:dyDescent="0.25">
      <c r="B20" s="132"/>
      <c r="C20" s="7"/>
      <c r="D20" s="7"/>
      <c r="E20" s="7"/>
      <c r="F20" s="7"/>
      <c r="G20" s="7"/>
      <c r="H20" s="7"/>
      <c r="I20" s="7"/>
      <c r="J20" s="133"/>
    </row>
    <row r="21" spans="2:10" x14ac:dyDescent="0.25">
      <c r="B21" s="132"/>
      <c r="C21" s="7"/>
      <c r="D21" s="7"/>
      <c r="E21" s="7"/>
      <c r="F21" s="7"/>
      <c r="G21" s="7"/>
      <c r="H21" s="7"/>
      <c r="I21" s="7"/>
      <c r="J21" s="133"/>
    </row>
    <row r="22" spans="2:10" x14ac:dyDescent="0.25">
      <c r="B22" s="132"/>
      <c r="C22" s="7"/>
      <c r="D22" s="7"/>
      <c r="E22" s="7"/>
      <c r="F22" s="12" t="s">
        <v>4</v>
      </c>
      <c r="G22" s="7"/>
      <c r="H22" s="7"/>
      <c r="I22" s="7"/>
      <c r="J22" s="133"/>
    </row>
    <row r="23" spans="2:10" x14ac:dyDescent="0.25">
      <c r="B23" s="132"/>
      <c r="C23" s="7"/>
      <c r="D23" s="7"/>
      <c r="E23" s="7"/>
      <c r="F23" s="13"/>
      <c r="G23" s="7"/>
      <c r="H23" s="7"/>
      <c r="I23" s="7"/>
      <c r="J23" s="133"/>
    </row>
    <row r="24" spans="2:10" x14ac:dyDescent="0.25">
      <c r="B24" s="132"/>
      <c r="C24" s="7"/>
      <c r="D24" s="241" t="s">
        <v>586</v>
      </c>
      <c r="E24" s="242" t="s">
        <v>5</v>
      </c>
      <c r="F24" s="242"/>
      <c r="G24" s="242"/>
      <c r="H24" s="242"/>
      <c r="I24" s="7"/>
      <c r="J24" s="133"/>
    </row>
    <row r="25" spans="2:10" x14ac:dyDescent="0.25">
      <c r="B25" s="132"/>
      <c r="C25" s="7"/>
      <c r="D25" s="7"/>
      <c r="E25" s="134"/>
      <c r="F25" s="134"/>
      <c r="G25" s="134"/>
      <c r="H25" s="7"/>
      <c r="I25" s="7"/>
      <c r="J25" s="133"/>
    </row>
    <row r="26" spans="2:10" x14ac:dyDescent="0.25">
      <c r="B26" s="132"/>
      <c r="C26" s="7"/>
      <c r="D26" s="241" t="s">
        <v>587</v>
      </c>
      <c r="E26" s="242"/>
      <c r="F26" s="242"/>
      <c r="G26" s="242"/>
      <c r="H26" s="242"/>
      <c r="I26" s="7"/>
      <c r="J26" s="133"/>
    </row>
    <row r="27" spans="2:10" x14ac:dyDescent="0.25">
      <c r="B27" s="132"/>
      <c r="C27" s="7"/>
      <c r="D27" s="135"/>
      <c r="E27" s="135"/>
      <c r="F27" s="135"/>
      <c r="G27" s="135"/>
      <c r="H27" s="135"/>
      <c r="I27" s="7"/>
      <c r="J27" s="133"/>
    </row>
    <row r="28" spans="2:10" x14ac:dyDescent="0.25">
      <c r="B28" s="132"/>
      <c r="C28" s="7"/>
      <c r="D28" s="241" t="s">
        <v>588</v>
      </c>
      <c r="E28" s="242" t="s">
        <v>5</v>
      </c>
      <c r="F28" s="242"/>
      <c r="G28" s="242"/>
      <c r="H28" s="242"/>
      <c r="I28" s="7"/>
      <c r="J28" s="133"/>
    </row>
    <row r="29" spans="2:10" ht="15.75" thickBot="1" x14ac:dyDescent="0.3">
      <c r="B29" s="136"/>
      <c r="C29" s="137"/>
      <c r="D29" s="138"/>
      <c r="E29" s="138"/>
      <c r="F29" s="138"/>
      <c r="G29" s="138"/>
      <c r="H29" s="138"/>
      <c r="I29" s="137"/>
      <c r="J29" s="139"/>
    </row>
  </sheetData>
  <mergeCells count="4">
    <mergeCell ref="E6:G6"/>
    <mergeCell ref="D24:H24"/>
    <mergeCell ref="D26:H26"/>
    <mergeCell ref="D28:H28"/>
  </mergeCells>
  <hyperlinks>
    <hyperlink ref="D26:H26" location="' B1. EEM Sust. Mortgage Assets '!A1" display="Worksheet EEM Sust. Mortgage Assets" xr:uid="{00000000-0004-0000-0100-000000000000}"/>
    <hyperlink ref="D28:H28" location="'C. EEM Harmonised Glossary'!A1" display="Worksheet EEM Harmonised Glossary" xr:uid="{00000000-0004-0000-0100-000001000000}"/>
    <hyperlink ref="D24:H24" location="'A1. EEM General Mortgage Assets'!Print_Area" display="Worksheet EEM General Mortgage Assets" xr:uid="{00000000-0004-0000-01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65"/>
  <sheetViews>
    <sheetView zoomScale="80" zoomScaleNormal="80" workbookViewId="0">
      <selection activeCell="C9" sqref="C9:H29"/>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17"/>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9"/>
      <c r="F5" s="9" t="s">
        <v>6</v>
      </c>
      <c r="G5" s="9"/>
      <c r="I5" s="9"/>
      <c r="J5" s="8"/>
    </row>
    <row r="6" spans="1:14" x14ac:dyDescent="0.25">
      <c r="B6" s="24"/>
      <c r="C6" s="20"/>
      <c r="D6" s="20"/>
      <c r="E6" s="162"/>
      <c r="F6" s="162"/>
      <c r="G6" s="162"/>
      <c r="H6" s="163"/>
      <c r="I6" s="162"/>
      <c r="J6" s="8"/>
    </row>
    <row r="7" spans="1:14" ht="26.25" x14ac:dyDescent="0.25">
      <c r="B7" s="24"/>
      <c r="C7" s="20"/>
      <c r="D7" s="20"/>
      <c r="E7" s="164"/>
      <c r="F7" s="164" t="s">
        <v>7</v>
      </c>
      <c r="G7" s="164"/>
      <c r="H7" s="163"/>
      <c r="I7" s="164"/>
      <c r="J7" s="8"/>
    </row>
    <row r="8" spans="1:14" ht="26.25" x14ac:dyDescent="0.25">
      <c r="B8" s="24"/>
      <c r="C8" s="20"/>
      <c r="D8" s="20"/>
      <c r="E8" s="20"/>
      <c r="F8" s="164"/>
      <c r="G8" s="164"/>
      <c r="H8" s="164"/>
      <c r="I8" s="164"/>
      <c r="J8" s="8"/>
    </row>
    <row r="9" spans="1:14" x14ac:dyDescent="0.25">
      <c r="B9" s="24"/>
      <c r="C9" s="19" t="s">
        <v>757</v>
      </c>
      <c r="D9" s="20"/>
      <c r="E9" s="20"/>
      <c r="F9" s="20"/>
      <c r="G9" s="20"/>
      <c r="H9" s="20"/>
      <c r="I9" s="20"/>
      <c r="J9" s="8"/>
      <c r="M9" s="18"/>
      <c r="N9" s="7"/>
    </row>
    <row r="10" spans="1:14" x14ac:dyDescent="0.25">
      <c r="B10" s="24"/>
      <c r="C10" s="19" t="s">
        <v>315</v>
      </c>
      <c r="D10" s="163"/>
      <c r="E10" s="163"/>
      <c r="F10" s="20"/>
      <c r="G10" s="20"/>
      <c r="H10" s="20"/>
      <c r="I10" s="20"/>
      <c r="J10" s="8"/>
      <c r="M10" s="18"/>
      <c r="N10" s="7"/>
    </row>
    <row r="11" spans="1:14" x14ac:dyDescent="0.25">
      <c r="B11" s="24"/>
      <c r="C11" s="19" t="s">
        <v>316</v>
      </c>
      <c r="D11" s="20"/>
      <c r="E11" s="20"/>
      <c r="F11" s="20"/>
      <c r="G11" s="20"/>
      <c r="H11" s="20"/>
      <c r="I11" s="20"/>
      <c r="J11" s="8"/>
      <c r="M11" s="18"/>
      <c r="N11" s="18"/>
    </row>
    <row r="12" spans="1:14" x14ac:dyDescent="0.25">
      <c r="B12" s="24"/>
      <c r="C12" s="19"/>
      <c r="D12" s="19" t="s">
        <v>317</v>
      </c>
      <c r="E12" s="20"/>
      <c r="F12" s="20"/>
      <c r="G12" s="20"/>
      <c r="H12" s="20"/>
      <c r="I12" s="20"/>
      <c r="J12" s="8"/>
      <c r="M12" s="18"/>
      <c r="N12" s="18"/>
    </row>
    <row r="13" spans="1:14" x14ac:dyDescent="0.25">
      <c r="B13" s="24"/>
      <c r="C13" s="19"/>
      <c r="D13" s="19" t="s">
        <v>318</v>
      </c>
      <c r="E13" s="20"/>
      <c r="F13" s="20"/>
      <c r="G13" s="20"/>
      <c r="H13" s="20"/>
      <c r="I13" s="20"/>
      <c r="J13" s="8"/>
      <c r="M13" s="18"/>
      <c r="N13" s="19"/>
    </row>
    <row r="14" spans="1:14" x14ac:dyDescent="0.25">
      <c r="B14" s="24"/>
      <c r="C14" s="19"/>
      <c r="D14" s="19" t="s">
        <v>8</v>
      </c>
      <c r="E14" s="20"/>
      <c r="F14" s="20"/>
      <c r="G14" s="20"/>
      <c r="H14" s="20"/>
      <c r="I14" s="20"/>
      <c r="J14" s="8"/>
      <c r="M14" s="18"/>
      <c r="N14" s="19"/>
    </row>
    <row r="15" spans="1:14" s="2" customFormat="1" x14ac:dyDescent="0.25">
      <c r="B15" s="24"/>
      <c r="C15" s="19"/>
      <c r="D15" s="19" t="s">
        <v>9</v>
      </c>
      <c r="E15" s="20"/>
      <c r="F15" s="20"/>
      <c r="G15" s="20"/>
      <c r="H15" s="20"/>
      <c r="I15" s="20"/>
      <c r="J15" s="21"/>
      <c r="M15" s="18"/>
      <c r="N15" s="19"/>
    </row>
    <row r="16" spans="1:14" s="2" customFormat="1" x14ac:dyDescent="0.25">
      <c r="B16" s="165"/>
      <c r="C16" s="19"/>
      <c r="D16" s="19" t="s">
        <v>10</v>
      </c>
      <c r="E16" s="20"/>
      <c r="F16" s="19"/>
      <c r="G16" s="19"/>
      <c r="H16" s="19"/>
      <c r="I16" s="19"/>
      <c r="J16" s="22"/>
      <c r="M16" s="18"/>
      <c r="N16" s="18"/>
    </row>
    <row r="17" spans="2:14" s="2" customFormat="1" x14ac:dyDescent="0.25">
      <c r="B17" s="24"/>
      <c r="C17" s="19" t="s">
        <v>319</v>
      </c>
      <c r="D17" s="19"/>
      <c r="E17" s="19"/>
      <c r="F17" s="23"/>
      <c r="G17" s="23"/>
      <c r="H17" s="23"/>
      <c r="I17" s="23"/>
      <c r="J17" s="8"/>
      <c r="M17" s="18"/>
      <c r="N17" s="19"/>
    </row>
    <row r="18" spans="2:14" s="2" customFormat="1" x14ac:dyDescent="0.25">
      <c r="B18" s="24"/>
      <c r="C18" s="163" t="s">
        <v>758</v>
      </c>
      <c r="D18" s="163"/>
      <c r="E18" s="20"/>
      <c r="F18" s="23"/>
      <c r="G18" s="23"/>
      <c r="H18" s="23"/>
      <c r="I18" s="23"/>
      <c r="J18" s="8"/>
      <c r="M18" s="18"/>
      <c r="N18" s="19"/>
    </row>
    <row r="19" spans="2:14" s="2" customFormat="1" x14ac:dyDescent="0.25">
      <c r="B19" s="24"/>
      <c r="C19" s="19" t="s">
        <v>604</v>
      </c>
      <c r="D19" s="19"/>
      <c r="E19" s="19"/>
      <c r="F19" s="25"/>
      <c r="G19" s="25"/>
      <c r="H19" s="25"/>
      <c r="I19" s="25"/>
      <c r="J19" s="8"/>
    </row>
    <row r="20" spans="2:14" s="2" customFormat="1" ht="15" customHeight="1" x14ac:dyDescent="0.25">
      <c r="B20" s="24"/>
      <c r="C20" s="243" t="s">
        <v>759</v>
      </c>
      <c r="D20" s="243"/>
      <c r="E20" s="243"/>
      <c r="F20" s="243"/>
      <c r="G20" s="243"/>
      <c r="H20" s="243"/>
      <c r="I20" s="25"/>
      <c r="J20" s="8"/>
    </row>
    <row r="21" spans="2:14" s="2" customFormat="1" x14ac:dyDescent="0.25">
      <c r="B21" s="24"/>
      <c r="C21" s="243"/>
      <c r="D21" s="243"/>
      <c r="E21" s="243"/>
      <c r="F21" s="243"/>
      <c r="G21" s="243"/>
      <c r="H21" s="243"/>
      <c r="I21" s="25"/>
      <c r="J21" s="8"/>
    </row>
    <row r="22" spans="2:14" s="2" customFormat="1" x14ac:dyDescent="0.25">
      <c r="B22" s="24"/>
      <c r="C22" s="243" t="s">
        <v>760</v>
      </c>
      <c r="D22" s="243"/>
      <c r="E22" s="243"/>
      <c r="F22" s="243"/>
      <c r="G22" s="243"/>
      <c r="H22" s="243"/>
      <c r="I22" s="25"/>
      <c r="J22" s="8"/>
    </row>
    <row r="23" spans="2:14" s="2" customFormat="1" ht="30" customHeight="1" x14ac:dyDescent="0.25">
      <c r="B23" s="24"/>
      <c r="C23" s="243"/>
      <c r="D23" s="243"/>
      <c r="E23" s="243"/>
      <c r="F23" s="243"/>
      <c r="G23" s="243"/>
      <c r="H23" s="243"/>
      <c r="I23" s="25"/>
      <c r="J23" s="8"/>
    </row>
    <row r="24" spans="2:14" s="2" customFormat="1" x14ac:dyDescent="0.25">
      <c r="B24" s="24"/>
      <c r="C24" s="243" t="s">
        <v>761</v>
      </c>
      <c r="D24" s="243"/>
      <c r="E24" s="243"/>
      <c r="F24" s="243"/>
      <c r="G24" s="243"/>
      <c r="H24" s="243"/>
      <c r="I24" s="25"/>
      <c r="J24" s="8"/>
    </row>
    <row r="25" spans="2:14" s="2" customFormat="1" x14ac:dyDescent="0.25">
      <c r="B25" s="24"/>
      <c r="C25" s="243"/>
      <c r="D25" s="243"/>
      <c r="E25" s="243"/>
      <c r="F25" s="243"/>
      <c r="G25" s="243"/>
      <c r="H25" s="243"/>
      <c r="I25" s="25"/>
      <c r="J25" s="8"/>
    </row>
    <row r="26" spans="2:14" s="2" customFormat="1" x14ac:dyDescent="0.25">
      <c r="B26" s="24"/>
      <c r="C26" s="19" t="s">
        <v>762</v>
      </c>
      <c r="D26" s="19"/>
      <c r="E26" s="19"/>
      <c r="F26" s="25"/>
      <c r="G26" s="25"/>
      <c r="H26" s="25"/>
      <c r="I26" s="25"/>
      <c r="J26" s="8"/>
    </row>
    <row r="27" spans="2:14" s="2" customFormat="1" x14ac:dyDescent="0.25">
      <c r="B27" s="24"/>
      <c r="C27" s="19"/>
      <c r="D27" s="19" t="s">
        <v>763</v>
      </c>
      <c r="E27" s="19"/>
      <c r="F27" s="25"/>
      <c r="G27" s="25"/>
      <c r="H27" s="25"/>
      <c r="I27" s="25"/>
      <c r="J27" s="8"/>
    </row>
    <row r="28" spans="2:14" s="2" customFormat="1" x14ac:dyDescent="0.25">
      <c r="B28" s="24"/>
      <c r="C28" s="19"/>
      <c r="D28" s="19" t="s">
        <v>320</v>
      </c>
      <c r="E28" s="19"/>
      <c r="F28" s="25"/>
      <c r="G28" s="25"/>
      <c r="H28" s="25"/>
      <c r="I28" s="25"/>
      <c r="J28" s="8"/>
    </row>
    <row r="29" spans="2:14" s="2" customFormat="1" x14ac:dyDescent="0.25">
      <c r="B29" s="24"/>
      <c r="C29" s="19"/>
      <c r="D29" s="19" t="s">
        <v>605</v>
      </c>
      <c r="E29" s="19"/>
      <c r="F29" s="25"/>
      <c r="G29" s="25"/>
      <c r="H29" s="25"/>
      <c r="I29" s="25"/>
      <c r="J29" s="8"/>
    </row>
    <row r="30" spans="2:14" s="2" customFormat="1" x14ac:dyDescent="0.25">
      <c r="B30" s="24"/>
      <c r="C30" s="19"/>
      <c r="D30" s="19"/>
      <c r="E30" s="19"/>
      <c r="F30" s="25"/>
      <c r="G30" s="25"/>
      <c r="H30" s="25"/>
      <c r="I30" s="25"/>
      <c r="J30" s="8"/>
    </row>
    <row r="31" spans="2:14" s="2" customFormat="1" x14ac:dyDescent="0.25">
      <c r="B31" s="24"/>
      <c r="C31" s="19"/>
      <c r="D31" s="19"/>
      <c r="E31" s="19"/>
      <c r="F31" s="25"/>
      <c r="G31" s="25"/>
      <c r="H31" s="25"/>
      <c r="I31" s="25"/>
      <c r="J31" s="8"/>
    </row>
    <row r="32" spans="2:14" s="2" customFormat="1" x14ac:dyDescent="0.25">
      <c r="B32" s="24"/>
      <c r="C32" s="19"/>
      <c r="D32" s="19"/>
      <c r="E32" s="19"/>
      <c r="F32" s="25"/>
      <c r="G32" s="25"/>
      <c r="H32" s="25"/>
      <c r="I32" s="25"/>
      <c r="J32" s="8"/>
    </row>
    <row r="33" spans="2:18" s="2" customFormat="1" x14ac:dyDescent="0.25">
      <c r="B33" s="6"/>
      <c r="C33" s="19"/>
      <c r="D33" s="18"/>
      <c r="E33" s="18"/>
      <c r="F33" s="12"/>
      <c r="G33" s="12"/>
      <c r="H33" s="12"/>
      <c r="I33" s="12"/>
      <c r="J33" s="8"/>
    </row>
    <row r="34" spans="2:18" s="2" customFormat="1" ht="15.75" thickBot="1" x14ac:dyDescent="0.3">
      <c r="B34" s="14"/>
      <c r="C34" s="26"/>
      <c r="D34" s="27"/>
      <c r="E34" s="15"/>
      <c r="F34" s="15"/>
      <c r="G34" s="15"/>
      <c r="H34" s="15"/>
      <c r="I34" s="15"/>
      <c r="J34" s="16"/>
    </row>
    <row r="36" spans="2:18" x14ac:dyDescent="0.25">
      <c r="J36"/>
      <c r="K36"/>
      <c r="L36"/>
      <c r="M36"/>
      <c r="N36"/>
      <c r="O36"/>
      <c r="P36"/>
      <c r="Q36"/>
      <c r="R36"/>
    </row>
    <row r="37" spans="2:18" x14ac:dyDescent="0.25">
      <c r="J37"/>
      <c r="K37"/>
      <c r="L37"/>
      <c r="M37"/>
      <c r="N37"/>
      <c r="O37"/>
      <c r="P37"/>
      <c r="Q37"/>
      <c r="R37"/>
    </row>
    <row r="38" spans="2:18" x14ac:dyDescent="0.25">
      <c r="J38"/>
      <c r="K38"/>
      <c r="L38"/>
      <c r="M38"/>
      <c r="N38"/>
      <c r="O38"/>
      <c r="P38"/>
      <c r="Q38"/>
      <c r="R38"/>
    </row>
    <row r="39" spans="2:18" x14ac:dyDescent="0.25">
      <c r="J39"/>
      <c r="K39"/>
      <c r="L39"/>
      <c r="M39"/>
      <c r="N39"/>
      <c r="O39"/>
      <c r="P39"/>
      <c r="Q39"/>
      <c r="R39"/>
    </row>
    <row r="40" spans="2:18" x14ac:dyDescent="0.25">
      <c r="J40"/>
      <c r="K40"/>
      <c r="L40"/>
      <c r="M40"/>
      <c r="N40"/>
      <c r="O40"/>
      <c r="P40"/>
      <c r="Q40"/>
      <c r="R40"/>
    </row>
    <row r="41" spans="2:18" x14ac:dyDescent="0.25">
      <c r="J41"/>
      <c r="K41"/>
      <c r="L41"/>
      <c r="M41"/>
      <c r="N41"/>
      <c r="O41"/>
      <c r="P41"/>
      <c r="Q41"/>
      <c r="R41"/>
    </row>
    <row r="42" spans="2:18" x14ac:dyDescent="0.25">
      <c r="J42"/>
      <c r="K42"/>
      <c r="L42"/>
      <c r="M42"/>
      <c r="N42"/>
      <c r="O42"/>
      <c r="P42"/>
      <c r="Q42"/>
      <c r="R42"/>
    </row>
    <row r="43" spans="2:18" x14ac:dyDescent="0.25">
      <c r="J43"/>
      <c r="K43"/>
      <c r="L43"/>
      <c r="M43"/>
      <c r="N43"/>
      <c r="O43"/>
      <c r="P43"/>
      <c r="Q43"/>
      <c r="R43"/>
    </row>
    <row r="44" spans="2:18" x14ac:dyDescent="0.25">
      <c r="J44"/>
      <c r="K44"/>
      <c r="L44"/>
      <c r="M44"/>
      <c r="N44"/>
      <c r="O44"/>
      <c r="P44"/>
      <c r="Q44"/>
      <c r="R44"/>
    </row>
    <row r="45" spans="2:18" x14ac:dyDescent="0.25">
      <c r="J45"/>
      <c r="K45"/>
      <c r="L45"/>
      <c r="M45"/>
      <c r="N45"/>
      <c r="O45"/>
      <c r="P45"/>
      <c r="Q45"/>
      <c r="R45"/>
    </row>
    <row r="46" spans="2:18" x14ac:dyDescent="0.25">
      <c r="J46"/>
      <c r="K46"/>
      <c r="L46"/>
      <c r="M46"/>
      <c r="N46"/>
      <c r="O46"/>
      <c r="P46"/>
      <c r="Q46"/>
      <c r="R46"/>
    </row>
    <row r="47" spans="2:18" x14ac:dyDescent="0.25">
      <c r="J47"/>
      <c r="K47"/>
      <c r="L47"/>
      <c r="M47"/>
      <c r="N47"/>
      <c r="O47"/>
      <c r="P47"/>
      <c r="Q47"/>
      <c r="R47"/>
    </row>
    <row r="48" spans="2:18" x14ac:dyDescent="0.25">
      <c r="J48"/>
      <c r="K48"/>
      <c r="L48"/>
      <c r="M48"/>
      <c r="N48"/>
      <c r="O48"/>
      <c r="P48"/>
      <c r="Q48"/>
      <c r="R48"/>
    </row>
    <row r="49" spans="10:18" x14ac:dyDescent="0.25">
      <c r="J49"/>
      <c r="K49"/>
      <c r="L49"/>
      <c r="M49"/>
      <c r="N49"/>
      <c r="O49"/>
      <c r="P49"/>
      <c r="Q49"/>
      <c r="R49"/>
    </row>
    <row r="50" spans="10:18" x14ac:dyDescent="0.25">
      <c r="J50"/>
      <c r="K50"/>
      <c r="L50"/>
      <c r="M50"/>
      <c r="N50"/>
      <c r="O50"/>
      <c r="P50"/>
      <c r="Q50"/>
      <c r="R50"/>
    </row>
    <row r="51" spans="10:18" x14ac:dyDescent="0.25">
      <c r="J51"/>
      <c r="K51"/>
      <c r="L51"/>
      <c r="M51"/>
      <c r="N51"/>
      <c r="O51"/>
      <c r="P51"/>
      <c r="Q51"/>
      <c r="R51"/>
    </row>
    <row r="52" spans="10:18" x14ac:dyDescent="0.25">
      <c r="J52"/>
      <c r="K52"/>
      <c r="L52"/>
      <c r="M52"/>
      <c r="N52"/>
      <c r="O52"/>
      <c r="P52"/>
      <c r="Q52"/>
      <c r="R52"/>
    </row>
    <row r="53" spans="10:18" x14ac:dyDescent="0.25">
      <c r="J53"/>
      <c r="K53"/>
      <c r="L53"/>
      <c r="M53"/>
      <c r="N53"/>
      <c r="O53"/>
      <c r="P53"/>
      <c r="Q53"/>
      <c r="R53"/>
    </row>
    <row r="54" spans="10:18" x14ac:dyDescent="0.25">
      <c r="J54"/>
      <c r="K54"/>
      <c r="L54"/>
      <c r="M54"/>
      <c r="N54"/>
      <c r="O54"/>
      <c r="P54"/>
      <c r="Q54"/>
      <c r="R54"/>
    </row>
    <row r="55" spans="10:18" x14ac:dyDescent="0.25">
      <c r="J55"/>
      <c r="K55"/>
      <c r="L55"/>
      <c r="M55"/>
      <c r="N55"/>
      <c r="O55"/>
      <c r="P55"/>
      <c r="Q55"/>
      <c r="R55"/>
    </row>
    <row r="56" spans="10:18" x14ac:dyDescent="0.25">
      <c r="J56"/>
      <c r="K56"/>
      <c r="L56"/>
      <c r="M56"/>
      <c r="N56"/>
      <c r="O56"/>
      <c r="P56"/>
      <c r="Q56"/>
      <c r="R56"/>
    </row>
    <row r="57" spans="10:18" x14ac:dyDescent="0.25">
      <c r="J57"/>
      <c r="K57"/>
      <c r="L57"/>
      <c r="M57"/>
      <c r="N57"/>
      <c r="O57"/>
      <c r="P57"/>
      <c r="Q57"/>
      <c r="R57"/>
    </row>
    <row r="58" spans="10:18" x14ac:dyDescent="0.25">
      <c r="J58"/>
      <c r="K58"/>
      <c r="L58"/>
      <c r="M58"/>
      <c r="N58"/>
      <c r="O58"/>
      <c r="P58"/>
      <c r="Q58"/>
      <c r="R58"/>
    </row>
    <row r="59" spans="10:18" x14ac:dyDescent="0.25">
      <c r="J59"/>
      <c r="K59"/>
      <c r="L59"/>
      <c r="M59"/>
      <c r="N59"/>
      <c r="O59"/>
      <c r="P59"/>
      <c r="Q59"/>
      <c r="R59"/>
    </row>
    <row r="60" spans="10:18" x14ac:dyDescent="0.25">
      <c r="J60"/>
      <c r="K60"/>
      <c r="L60"/>
      <c r="M60"/>
      <c r="N60"/>
      <c r="O60"/>
      <c r="P60"/>
      <c r="Q60"/>
      <c r="R60"/>
    </row>
    <row r="61" spans="10:18" x14ac:dyDescent="0.25">
      <c r="J61"/>
      <c r="K61"/>
      <c r="L61"/>
      <c r="M61"/>
      <c r="N61"/>
      <c r="O61"/>
      <c r="P61"/>
      <c r="Q61"/>
      <c r="R61"/>
    </row>
    <row r="62" spans="10:18" x14ac:dyDescent="0.25">
      <c r="J62"/>
      <c r="K62"/>
      <c r="L62"/>
      <c r="M62"/>
      <c r="N62"/>
      <c r="O62"/>
      <c r="P62"/>
      <c r="Q62"/>
      <c r="R62"/>
    </row>
    <row r="63" spans="10:18" x14ac:dyDescent="0.25">
      <c r="J63"/>
      <c r="K63"/>
      <c r="L63"/>
      <c r="M63"/>
      <c r="N63"/>
      <c r="O63"/>
      <c r="P63"/>
      <c r="Q63"/>
      <c r="R63"/>
    </row>
    <row r="64" spans="10:18" x14ac:dyDescent="0.25">
      <c r="J64"/>
      <c r="K64"/>
      <c r="L64"/>
      <c r="M64"/>
      <c r="N64"/>
      <c r="O64"/>
      <c r="P64"/>
      <c r="Q64"/>
      <c r="R64"/>
    </row>
    <row r="65" spans="10:18" x14ac:dyDescent="0.25">
      <c r="J65"/>
      <c r="K65"/>
      <c r="L65"/>
      <c r="M65"/>
      <c r="N65"/>
      <c r="O65"/>
      <c r="P65"/>
      <c r="Q65"/>
      <c r="R65"/>
    </row>
  </sheetData>
  <mergeCells count="3">
    <mergeCell ref="C20:H21"/>
    <mergeCell ref="C22:H23"/>
    <mergeCell ref="C24:H25"/>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43" customWidth="1"/>
    <col min="2" max="2" width="16.85546875" style="31" bestFit="1" customWidth="1"/>
    <col min="3" max="3" width="162.42578125" style="32" customWidth="1"/>
    <col min="4" max="31" width="9.140625" style="28"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4" t="s">
        <v>11</v>
      </c>
      <c r="B1" s="245"/>
      <c r="C1" s="245"/>
    </row>
    <row r="2" spans="1:31" ht="31.5" x14ac:dyDescent="0.5">
      <c r="A2" s="29" t="s">
        <v>7</v>
      </c>
      <c r="B2" s="30"/>
      <c r="C2" s="30"/>
    </row>
    <row r="3" spans="1:31" x14ac:dyDescent="0.25">
      <c r="A3" s="17"/>
    </row>
    <row r="4" spans="1:31" s="35" customFormat="1" ht="18.75" x14ac:dyDescent="0.25">
      <c r="A4" s="33"/>
      <c r="B4" s="151"/>
      <c r="C4" s="152" t="s">
        <v>702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s="37" customFormat="1" ht="18.75" x14ac:dyDescent="0.25">
      <c r="A5" s="156" t="s">
        <v>12</v>
      </c>
      <c r="B5" s="157"/>
      <c r="C5" s="158"/>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5" customHeight="1" x14ac:dyDescent="0.25">
      <c r="A6" s="154" t="s">
        <v>703</v>
      </c>
      <c r="B6" s="154"/>
      <c r="C6" s="155"/>
    </row>
    <row r="7" spans="1:31" ht="60" x14ac:dyDescent="0.25">
      <c r="A7" s="38"/>
      <c r="B7" s="153" t="s">
        <v>13</v>
      </c>
      <c r="C7" s="39" t="s">
        <v>764</v>
      </c>
    </row>
    <row r="8" spans="1:31" ht="14.45" customHeight="1" x14ac:dyDescent="0.25">
      <c r="A8" s="154" t="s">
        <v>704</v>
      </c>
      <c r="B8" s="154"/>
      <c r="C8" s="155"/>
    </row>
    <row r="9" spans="1:31" ht="23.25" customHeight="1" x14ac:dyDescent="0.25">
      <c r="A9" s="40"/>
      <c r="B9" s="153" t="s">
        <v>14</v>
      </c>
      <c r="C9" s="41" t="s">
        <v>705</v>
      </c>
    </row>
    <row r="10" spans="1:31" ht="14.45" customHeight="1" x14ac:dyDescent="0.25">
      <c r="A10" s="154" t="s">
        <v>706</v>
      </c>
      <c r="B10" s="154"/>
      <c r="C10" s="155"/>
    </row>
    <row r="11" spans="1:31" x14ac:dyDescent="0.25">
      <c r="A11" s="38"/>
      <c r="B11" s="153" t="s">
        <v>15</v>
      </c>
      <c r="C11" s="39" t="s">
        <v>765</v>
      </c>
    </row>
    <row r="12" spans="1:31" x14ac:dyDescent="0.25">
      <c r="A12" s="154" t="s">
        <v>596</v>
      </c>
      <c r="B12" s="154"/>
      <c r="C12" s="155"/>
    </row>
    <row r="13" spans="1:31" x14ac:dyDescent="0.25">
      <c r="A13" s="94"/>
      <c r="B13" s="153" t="s">
        <v>597</v>
      </c>
      <c r="C13" s="95" t="s">
        <v>766</v>
      </c>
    </row>
    <row r="14" spans="1:31" ht="14.45" customHeight="1" x14ac:dyDescent="0.25">
      <c r="A14" s="154" t="s">
        <v>708</v>
      </c>
      <c r="B14" s="154"/>
      <c r="C14" s="155"/>
    </row>
    <row r="15" spans="1:31" ht="38.25" customHeight="1" x14ac:dyDescent="0.25">
      <c r="A15" s="38"/>
      <c r="B15" s="153" t="s">
        <v>16</v>
      </c>
      <c r="C15" s="41" t="s">
        <v>707</v>
      </c>
    </row>
    <row r="16" spans="1:31" ht="14.45" customHeight="1" x14ac:dyDescent="0.25">
      <c r="A16" s="154" t="s">
        <v>17</v>
      </c>
      <c r="B16" s="154"/>
      <c r="C16" s="155"/>
    </row>
    <row r="17" spans="1:31" ht="26.25" customHeight="1" x14ac:dyDescent="0.25">
      <c r="A17" s="38"/>
      <c r="B17" s="153" t="s">
        <v>18</v>
      </c>
      <c r="C17" s="41" t="s">
        <v>595</v>
      </c>
    </row>
    <row r="18" spans="1:31" ht="14.45" customHeight="1" x14ac:dyDescent="0.25">
      <c r="A18" s="154" t="s">
        <v>709</v>
      </c>
      <c r="B18" s="154"/>
      <c r="C18" s="155"/>
    </row>
    <row r="19" spans="1:31" ht="40.5" customHeight="1" x14ac:dyDescent="0.25">
      <c r="A19" s="38"/>
      <c r="B19" s="153" t="s">
        <v>19</v>
      </c>
      <c r="C19" s="39" t="s">
        <v>20</v>
      </c>
      <c r="D19" s="42"/>
    </row>
    <row r="20" spans="1:31" s="37" customFormat="1" ht="18.75" x14ac:dyDescent="0.25">
      <c r="A20" s="156" t="s">
        <v>21</v>
      </c>
      <c r="B20" s="157"/>
      <c r="C20" s="159"/>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5" customHeight="1" x14ac:dyDescent="0.25">
      <c r="A21" s="154" t="s">
        <v>599</v>
      </c>
      <c r="B21" s="154"/>
      <c r="C21" s="155"/>
    </row>
    <row r="22" spans="1:31" ht="42.6" customHeight="1" x14ac:dyDescent="0.25">
      <c r="A22" s="40"/>
      <c r="B22" s="153" t="s">
        <v>22</v>
      </c>
      <c r="C22" s="39" t="s">
        <v>598</v>
      </c>
    </row>
    <row r="23" spans="1:31" ht="14.45" customHeight="1" x14ac:dyDescent="0.25">
      <c r="A23" s="154" t="s">
        <v>710</v>
      </c>
      <c r="B23" s="154"/>
      <c r="C23" s="155"/>
      <c r="D23" s="42"/>
    </row>
    <row r="24" spans="1:31" x14ac:dyDescent="0.25">
      <c r="A24" s="38"/>
      <c r="B24" s="153" t="s">
        <v>23</v>
      </c>
      <c r="C24" s="41" t="s">
        <v>600</v>
      </c>
      <c r="D24" s="42"/>
    </row>
    <row r="28" spans="1:31" x14ac:dyDescent="0.25">
      <c r="C28" s="9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598"/>
  <sheetViews>
    <sheetView topLeftCell="A352" zoomScale="70" zoomScaleNormal="70" workbookViewId="0">
      <selection activeCell="F372" sqref="F372"/>
    </sheetView>
  </sheetViews>
  <sheetFormatPr defaultColWidth="8.85546875" defaultRowHeight="15" x14ac:dyDescent="0.25"/>
  <cols>
    <col min="1" max="1" width="13.85546875" style="72" customWidth="1"/>
    <col min="2" max="2" width="60.5703125" style="72" customWidth="1"/>
    <col min="3" max="3" width="41" style="72" customWidth="1"/>
    <col min="4" max="4" width="40.85546875" style="72" customWidth="1"/>
    <col min="5" max="5" width="6.7109375" style="72" customWidth="1"/>
    <col min="6" max="6" width="41.5703125" style="72" customWidth="1"/>
    <col min="7" max="7" width="41.5703125" style="67" customWidth="1"/>
    <col min="8" max="16384" width="8.85546875" style="68"/>
  </cols>
  <sheetData>
    <row r="1" spans="1:7" ht="31.5" x14ac:dyDescent="0.25">
      <c r="A1" s="93" t="s">
        <v>699</v>
      </c>
      <c r="B1" s="93"/>
      <c r="C1" s="67"/>
      <c r="D1" s="67"/>
      <c r="E1" s="67"/>
      <c r="F1" s="140" t="s">
        <v>1328</v>
      </c>
    </row>
    <row r="2" spans="1:7" ht="15.75" thickBot="1" x14ac:dyDescent="0.3">
      <c r="A2" s="67"/>
      <c r="B2" s="67"/>
      <c r="C2" s="67"/>
      <c r="D2" s="67"/>
      <c r="E2" s="67"/>
      <c r="F2" s="67"/>
    </row>
    <row r="3" spans="1:7" ht="19.5" thickBot="1" x14ac:dyDescent="0.3">
      <c r="A3" s="69"/>
      <c r="B3" s="70" t="s">
        <v>24</v>
      </c>
      <c r="C3" s="71" t="s">
        <v>1595</v>
      </c>
      <c r="D3" s="69"/>
      <c r="E3" s="69"/>
      <c r="F3" s="67"/>
      <c r="G3" s="69"/>
    </row>
    <row r="4" spans="1:7" ht="15.75" thickBot="1" x14ac:dyDescent="0.3">
      <c r="B4" s="146"/>
    </row>
    <row r="5" spans="1:7" ht="18.75" x14ac:dyDescent="0.25">
      <c r="A5" s="145"/>
      <c r="B5" s="147" t="s">
        <v>589</v>
      </c>
      <c r="C5" s="73"/>
      <c r="E5" s="74"/>
      <c r="F5" s="74"/>
    </row>
    <row r="6" spans="1:7" x14ac:dyDescent="0.25">
      <c r="A6" s="144"/>
      <c r="B6" s="148" t="s">
        <v>592</v>
      </c>
    </row>
    <row r="7" spans="1:7" x14ac:dyDescent="0.25">
      <c r="A7" s="144"/>
      <c r="B7" s="229" t="s">
        <v>601</v>
      </c>
    </row>
    <row r="8" spans="1:7" ht="15.75" thickBot="1" x14ac:dyDescent="0.3">
      <c r="A8" s="144"/>
      <c r="B8" s="230" t="s">
        <v>602</v>
      </c>
    </row>
    <row r="9" spans="1:7" x14ac:dyDescent="0.25">
      <c r="B9" s="75"/>
    </row>
    <row r="10" spans="1:7" ht="37.5" x14ac:dyDescent="0.25">
      <c r="A10" s="141" t="s">
        <v>25</v>
      </c>
      <c r="B10" s="141" t="s">
        <v>593</v>
      </c>
      <c r="C10" s="142"/>
      <c r="D10" s="142"/>
      <c r="E10" s="142"/>
      <c r="F10" s="142"/>
      <c r="G10" s="143"/>
    </row>
    <row r="11" spans="1:7" ht="15" customHeight="1" x14ac:dyDescent="0.25">
      <c r="A11" s="108"/>
      <c r="B11" s="108" t="s">
        <v>41</v>
      </c>
      <c r="C11" s="108" t="s">
        <v>27</v>
      </c>
      <c r="D11" s="108"/>
      <c r="E11" s="108"/>
      <c r="F11" s="113" t="s">
        <v>42</v>
      </c>
      <c r="G11" s="113"/>
    </row>
    <row r="12" spans="1:7" x14ac:dyDescent="0.25">
      <c r="A12" s="72" t="s">
        <v>801</v>
      </c>
      <c r="B12" s="72" t="s">
        <v>43</v>
      </c>
      <c r="C12" s="196">
        <v>343332.80914000003</v>
      </c>
      <c r="F12" s="96">
        <f>IF($C$15=0,"",IF(C12="[for completion]","",C12/$C$15))</f>
        <v>0.98413241896129466</v>
      </c>
    </row>
    <row r="13" spans="1:7" x14ac:dyDescent="0.25">
      <c r="A13" s="72" t="s">
        <v>802</v>
      </c>
      <c r="B13" s="72" t="s">
        <v>44</v>
      </c>
      <c r="C13" s="196">
        <v>5535.6993300000004</v>
      </c>
      <c r="F13" s="96">
        <f>IF($C$15=0,"",IF(C13="[for completion]","",C13/$C$15))</f>
        <v>1.5867581038705385E-2</v>
      </c>
    </row>
    <row r="14" spans="1:7" x14ac:dyDescent="0.25">
      <c r="A14" s="72" t="s">
        <v>803</v>
      </c>
      <c r="B14" s="72" t="s">
        <v>29</v>
      </c>
      <c r="C14" s="196">
        <v>0</v>
      </c>
      <c r="F14" s="96">
        <f>IF($C$15=0,"",IF(C14="[for completion]","",C14/$C$15))</f>
        <v>0</v>
      </c>
    </row>
    <row r="15" spans="1:7" x14ac:dyDescent="0.25">
      <c r="A15" s="72" t="s">
        <v>804</v>
      </c>
      <c r="B15" s="77" t="s">
        <v>30</v>
      </c>
      <c r="C15" s="97">
        <f>SUM(C12:C14)</f>
        <v>348868.50847</v>
      </c>
      <c r="F15" s="90">
        <f>SUM(F12:F14)</f>
        <v>1</v>
      </c>
    </row>
    <row r="16" spans="1:7" x14ac:dyDescent="0.25">
      <c r="A16" s="72" t="s">
        <v>805</v>
      </c>
      <c r="B16" s="79" t="s">
        <v>45</v>
      </c>
      <c r="C16" s="196"/>
      <c r="F16" s="96">
        <f t="shared" ref="F16:F26" si="0">IF($C$15=0,"",IF(C16="[for completion]","",C16/$C$15))</f>
        <v>0</v>
      </c>
    </row>
    <row r="17" spans="1:7" x14ac:dyDescent="0.25">
      <c r="A17" s="72" t="s">
        <v>806</v>
      </c>
      <c r="B17" s="79" t="s">
        <v>311</v>
      </c>
      <c r="C17" s="196"/>
      <c r="F17" s="96">
        <f t="shared" si="0"/>
        <v>0</v>
      </c>
    </row>
    <row r="18" spans="1:7" x14ac:dyDescent="0.25">
      <c r="A18" s="72" t="s">
        <v>807</v>
      </c>
      <c r="B18" s="198" t="s">
        <v>31</v>
      </c>
      <c r="C18" s="196"/>
      <c r="F18" s="96">
        <f t="shared" si="0"/>
        <v>0</v>
      </c>
    </row>
    <row r="19" spans="1:7" x14ac:dyDescent="0.25">
      <c r="A19" s="72" t="s">
        <v>808</v>
      </c>
      <c r="B19" s="198" t="s">
        <v>31</v>
      </c>
      <c r="C19" s="196"/>
      <c r="F19" s="96">
        <f t="shared" si="0"/>
        <v>0</v>
      </c>
    </row>
    <row r="20" spans="1:7" x14ac:dyDescent="0.25">
      <c r="A20" s="72" t="s">
        <v>809</v>
      </c>
      <c r="B20" s="198" t="s">
        <v>31</v>
      </c>
      <c r="C20" s="196"/>
      <c r="F20" s="96">
        <f t="shared" si="0"/>
        <v>0</v>
      </c>
    </row>
    <row r="21" spans="1:7" x14ac:dyDescent="0.25">
      <c r="A21" s="72" t="s">
        <v>810</v>
      </c>
      <c r="B21" s="198" t="s">
        <v>31</v>
      </c>
      <c r="C21" s="196"/>
      <c r="F21" s="96">
        <f t="shared" si="0"/>
        <v>0</v>
      </c>
    </row>
    <row r="22" spans="1:7" x14ac:dyDescent="0.25">
      <c r="A22" s="72" t="s">
        <v>811</v>
      </c>
      <c r="B22" s="198" t="s">
        <v>31</v>
      </c>
      <c r="C22" s="196"/>
      <c r="F22" s="96">
        <f>IF($C$15=0,"",IF(C22="[for completion]","",C22/$C$15))</f>
        <v>0</v>
      </c>
    </row>
    <row r="23" spans="1:7" x14ac:dyDescent="0.25">
      <c r="A23" s="72" t="s">
        <v>812</v>
      </c>
      <c r="B23" s="198" t="s">
        <v>31</v>
      </c>
      <c r="C23" s="196"/>
      <c r="F23" s="96">
        <f t="shared" si="0"/>
        <v>0</v>
      </c>
    </row>
    <row r="24" spans="1:7" x14ac:dyDescent="0.25">
      <c r="A24" s="72" t="s">
        <v>813</v>
      </c>
      <c r="B24" s="198" t="s">
        <v>31</v>
      </c>
      <c r="C24" s="196"/>
      <c r="F24" s="96">
        <f t="shared" si="0"/>
        <v>0</v>
      </c>
    </row>
    <row r="25" spans="1:7" x14ac:dyDescent="0.25">
      <c r="A25" s="72" t="s">
        <v>814</v>
      </c>
      <c r="B25" s="198" t="s">
        <v>31</v>
      </c>
      <c r="C25" s="196"/>
      <c r="F25" s="96">
        <f t="shared" si="0"/>
        <v>0</v>
      </c>
    </row>
    <row r="26" spans="1:7" x14ac:dyDescent="0.25">
      <c r="A26" s="72" t="s">
        <v>815</v>
      </c>
      <c r="B26" s="198" t="s">
        <v>31</v>
      </c>
      <c r="C26" s="197"/>
      <c r="D26" s="68"/>
      <c r="E26" s="68"/>
      <c r="F26" s="96">
        <f t="shared" si="0"/>
        <v>0</v>
      </c>
    </row>
    <row r="27" spans="1:7" ht="15" customHeight="1" x14ac:dyDescent="0.25">
      <c r="A27" s="108"/>
      <c r="B27" s="149" t="s">
        <v>46</v>
      </c>
      <c r="C27" s="108" t="s">
        <v>47</v>
      </c>
      <c r="D27" s="108" t="s">
        <v>48</v>
      </c>
      <c r="E27" s="112"/>
      <c r="F27" s="108" t="s">
        <v>49</v>
      </c>
      <c r="G27" s="113"/>
    </row>
    <row r="28" spans="1:7" x14ac:dyDescent="0.25">
      <c r="A28" s="72" t="s">
        <v>816</v>
      </c>
      <c r="B28" s="72" t="s">
        <v>50</v>
      </c>
      <c r="C28" s="199">
        <v>56154</v>
      </c>
      <c r="D28" s="199">
        <v>4</v>
      </c>
      <c r="E28" s="99"/>
      <c r="F28" s="199">
        <f>IF(AND(C28="[For completion]",D28="[For completion]"),"",SUM(C28:D28))</f>
        <v>56158</v>
      </c>
    </row>
    <row r="29" spans="1:7" x14ac:dyDescent="0.25">
      <c r="A29" s="72" t="s">
        <v>817</v>
      </c>
      <c r="B29" s="201" t="s">
        <v>51</v>
      </c>
      <c r="C29" s="200"/>
      <c r="D29" s="200"/>
      <c r="F29" s="200"/>
    </row>
    <row r="30" spans="1:7" x14ac:dyDescent="0.25">
      <c r="A30" s="72" t="s">
        <v>818</v>
      </c>
      <c r="B30" s="201" t="s">
        <v>52</v>
      </c>
      <c r="C30" s="200"/>
      <c r="D30" s="200"/>
      <c r="F30" s="200"/>
    </row>
    <row r="31" spans="1:7" x14ac:dyDescent="0.25">
      <c r="A31" s="72" t="s">
        <v>819</v>
      </c>
      <c r="B31" s="201"/>
      <c r="C31" s="200"/>
      <c r="D31" s="200"/>
      <c r="F31" s="200"/>
    </row>
    <row r="32" spans="1:7" x14ac:dyDescent="0.25">
      <c r="A32" s="72" t="s">
        <v>820</v>
      </c>
      <c r="B32" s="201"/>
      <c r="C32" s="200"/>
      <c r="D32" s="200"/>
      <c r="F32" s="200"/>
    </row>
    <row r="33" spans="1:7" x14ac:dyDescent="0.25">
      <c r="A33" s="72" t="s">
        <v>821</v>
      </c>
      <c r="B33" s="201"/>
      <c r="C33" s="200"/>
      <c r="D33" s="200"/>
      <c r="F33" s="200"/>
    </row>
    <row r="34" spans="1:7" x14ac:dyDescent="0.25">
      <c r="A34" s="72" t="s">
        <v>822</v>
      </c>
      <c r="B34" s="201"/>
      <c r="C34" s="200"/>
      <c r="D34" s="200"/>
      <c r="F34" s="200"/>
    </row>
    <row r="35" spans="1:7" ht="15" customHeight="1" x14ac:dyDescent="0.25">
      <c r="A35" s="108"/>
      <c r="B35" s="149" t="s">
        <v>53</v>
      </c>
      <c r="C35" s="108" t="s">
        <v>54</v>
      </c>
      <c r="D35" s="108" t="s">
        <v>55</v>
      </c>
      <c r="E35" s="112"/>
      <c r="F35" s="113" t="s">
        <v>42</v>
      </c>
      <c r="G35" s="113"/>
    </row>
    <row r="36" spans="1:7" x14ac:dyDescent="0.25">
      <c r="A36" s="72" t="s">
        <v>823</v>
      </c>
      <c r="B36" s="72" t="s">
        <v>56</v>
      </c>
      <c r="C36" s="202">
        <v>3.6700158710659334E-3</v>
      </c>
      <c r="D36" s="202" t="s">
        <v>171</v>
      </c>
      <c r="E36" s="98"/>
      <c r="F36" s="231">
        <v>1.8441118635829045E-2</v>
      </c>
    </row>
    <row r="37" spans="1:7" x14ac:dyDescent="0.25">
      <c r="A37" s="72" t="s">
        <v>824</v>
      </c>
      <c r="C37" s="90"/>
      <c r="D37" s="90"/>
      <c r="E37" s="98"/>
      <c r="F37" s="90"/>
    </row>
    <row r="38" spans="1:7" x14ac:dyDescent="0.25">
      <c r="A38" s="72" t="s">
        <v>825</v>
      </c>
      <c r="C38" s="90"/>
      <c r="D38" s="90"/>
      <c r="E38" s="98"/>
      <c r="F38" s="90"/>
    </row>
    <row r="39" spans="1:7" x14ac:dyDescent="0.25">
      <c r="A39" s="72" t="s">
        <v>826</v>
      </c>
      <c r="C39" s="90"/>
      <c r="D39" s="90"/>
      <c r="E39" s="98"/>
      <c r="F39" s="90"/>
    </row>
    <row r="40" spans="1:7" x14ac:dyDescent="0.25">
      <c r="A40" s="72" t="s">
        <v>827</v>
      </c>
      <c r="C40" s="90"/>
      <c r="D40" s="90"/>
      <c r="E40" s="98"/>
      <c r="F40" s="90"/>
    </row>
    <row r="41" spans="1:7" x14ac:dyDescent="0.25">
      <c r="A41" s="72" t="s">
        <v>828</v>
      </c>
      <c r="C41" s="90"/>
      <c r="D41" s="90"/>
      <c r="E41" s="98"/>
      <c r="F41" s="90"/>
    </row>
    <row r="42" spans="1:7" x14ac:dyDescent="0.25">
      <c r="A42" s="72" t="s">
        <v>829</v>
      </c>
      <c r="C42" s="90"/>
      <c r="D42" s="90"/>
      <c r="E42" s="98"/>
      <c r="F42" s="90"/>
    </row>
    <row r="43" spans="1:7" ht="15" customHeight="1" x14ac:dyDescent="0.25">
      <c r="A43" s="108"/>
      <c r="B43" s="149" t="s">
        <v>57</v>
      </c>
      <c r="C43" s="108" t="s">
        <v>54</v>
      </c>
      <c r="D43" s="108" t="s">
        <v>55</v>
      </c>
      <c r="E43" s="112"/>
      <c r="F43" s="113" t="s">
        <v>42</v>
      </c>
      <c r="G43" s="113"/>
    </row>
    <row r="44" spans="1:7" x14ac:dyDescent="0.25">
      <c r="A44" s="72" t="s">
        <v>830</v>
      </c>
      <c r="B44" s="81" t="s">
        <v>58</v>
      </c>
      <c r="C44" s="89">
        <f>SUM(C45:C71)</f>
        <v>1</v>
      </c>
      <c r="D44" s="89">
        <f>SUM(D45:D71)</f>
        <v>1</v>
      </c>
      <c r="E44" s="90"/>
      <c r="F44" s="89">
        <f>SUM(F45:F71)</f>
        <v>0</v>
      </c>
      <c r="G44" s="72"/>
    </row>
    <row r="45" spans="1:7" x14ac:dyDescent="0.25">
      <c r="A45" s="72" t="s">
        <v>831</v>
      </c>
      <c r="B45" s="72" t="s">
        <v>59</v>
      </c>
      <c r="C45" s="202" t="s">
        <v>26</v>
      </c>
      <c r="D45" s="202" t="s">
        <v>26</v>
      </c>
      <c r="E45" s="90"/>
      <c r="F45" s="202" t="s">
        <v>26</v>
      </c>
      <c r="G45" s="72"/>
    </row>
    <row r="46" spans="1:7" x14ac:dyDescent="0.25">
      <c r="A46" s="72" t="s">
        <v>832</v>
      </c>
      <c r="B46" s="72" t="s">
        <v>60</v>
      </c>
      <c r="C46" s="202" t="s">
        <v>26</v>
      </c>
      <c r="D46" s="202" t="s">
        <v>26</v>
      </c>
      <c r="E46" s="90"/>
      <c r="F46" s="202" t="s">
        <v>26</v>
      </c>
      <c r="G46" s="72"/>
    </row>
    <row r="47" spans="1:7" x14ac:dyDescent="0.25">
      <c r="A47" s="72" t="s">
        <v>833</v>
      </c>
      <c r="B47" s="72" t="s">
        <v>61</v>
      </c>
      <c r="C47" s="202" t="s">
        <v>26</v>
      </c>
      <c r="D47" s="202" t="s">
        <v>26</v>
      </c>
      <c r="E47" s="90"/>
      <c r="F47" s="202" t="s">
        <v>26</v>
      </c>
      <c r="G47" s="72"/>
    </row>
    <row r="48" spans="1:7" x14ac:dyDescent="0.25">
      <c r="A48" s="72" t="s">
        <v>834</v>
      </c>
      <c r="B48" s="72" t="s">
        <v>62</v>
      </c>
      <c r="C48" s="202" t="s">
        <v>26</v>
      </c>
      <c r="D48" s="202" t="s">
        <v>26</v>
      </c>
      <c r="E48" s="90"/>
      <c r="F48" s="202" t="s">
        <v>26</v>
      </c>
      <c r="G48" s="72"/>
    </row>
    <row r="49" spans="1:7" x14ac:dyDescent="0.25">
      <c r="A49" s="72" t="s">
        <v>835</v>
      </c>
      <c r="B49" s="72" t="s">
        <v>63</v>
      </c>
      <c r="C49" s="202" t="s">
        <v>26</v>
      </c>
      <c r="D49" s="202" t="s">
        <v>26</v>
      </c>
      <c r="E49" s="90"/>
      <c r="F49" s="202" t="s">
        <v>26</v>
      </c>
      <c r="G49" s="72"/>
    </row>
    <row r="50" spans="1:7" x14ac:dyDescent="0.25">
      <c r="A50" s="72" t="s">
        <v>836</v>
      </c>
      <c r="B50" s="72" t="s">
        <v>1312</v>
      </c>
      <c r="C50" s="202" t="s">
        <v>26</v>
      </c>
      <c r="D50" s="202" t="s">
        <v>26</v>
      </c>
      <c r="E50" s="90"/>
      <c r="F50" s="202" t="s">
        <v>26</v>
      </c>
      <c r="G50" s="72"/>
    </row>
    <row r="51" spans="1:7" x14ac:dyDescent="0.25">
      <c r="A51" s="72" t="s">
        <v>837</v>
      </c>
      <c r="B51" s="72" t="s">
        <v>64</v>
      </c>
      <c r="C51" s="202" t="s">
        <v>26</v>
      </c>
      <c r="D51" s="202" t="s">
        <v>26</v>
      </c>
      <c r="E51" s="90"/>
      <c r="F51" s="202" t="s">
        <v>26</v>
      </c>
      <c r="G51" s="72"/>
    </row>
    <row r="52" spans="1:7" x14ac:dyDescent="0.25">
      <c r="A52" s="72" t="s">
        <v>838</v>
      </c>
      <c r="B52" s="72" t="s">
        <v>65</v>
      </c>
      <c r="C52" s="202" t="s">
        <v>26</v>
      </c>
      <c r="D52" s="202" t="s">
        <v>26</v>
      </c>
      <c r="E52" s="90"/>
      <c r="F52" s="202" t="s">
        <v>26</v>
      </c>
      <c r="G52" s="72"/>
    </row>
    <row r="53" spans="1:7" x14ac:dyDescent="0.25">
      <c r="A53" s="72" t="s">
        <v>839</v>
      </c>
      <c r="B53" s="72" t="s">
        <v>66</v>
      </c>
      <c r="C53" s="202" t="s">
        <v>26</v>
      </c>
      <c r="D53" s="202" t="s">
        <v>26</v>
      </c>
      <c r="E53" s="90"/>
      <c r="F53" s="202" t="s">
        <v>26</v>
      </c>
      <c r="G53" s="72"/>
    </row>
    <row r="54" spans="1:7" x14ac:dyDescent="0.25">
      <c r="A54" s="72" t="s">
        <v>840</v>
      </c>
      <c r="B54" s="72" t="s">
        <v>67</v>
      </c>
      <c r="C54" s="202" t="s">
        <v>26</v>
      </c>
      <c r="D54" s="202" t="s">
        <v>26</v>
      </c>
      <c r="E54" s="90"/>
      <c r="F54" s="202" t="s">
        <v>26</v>
      </c>
      <c r="G54" s="72"/>
    </row>
    <row r="55" spans="1:7" x14ac:dyDescent="0.25">
      <c r="A55" s="72" t="s">
        <v>841</v>
      </c>
      <c r="B55" s="72" t="s">
        <v>68</v>
      </c>
      <c r="C55" s="202" t="s">
        <v>26</v>
      </c>
      <c r="D55" s="202" t="s">
        <v>26</v>
      </c>
      <c r="E55" s="90"/>
      <c r="F55" s="202" t="s">
        <v>26</v>
      </c>
      <c r="G55" s="72"/>
    </row>
    <row r="56" spans="1:7" x14ac:dyDescent="0.25">
      <c r="A56" s="72" t="s">
        <v>842</v>
      </c>
      <c r="B56" s="72" t="s">
        <v>69</v>
      </c>
      <c r="C56" s="202" t="s">
        <v>26</v>
      </c>
      <c r="D56" s="202" t="s">
        <v>26</v>
      </c>
      <c r="E56" s="90"/>
      <c r="F56" s="202" t="s">
        <v>26</v>
      </c>
      <c r="G56" s="72"/>
    </row>
    <row r="57" spans="1:7" x14ac:dyDescent="0.25">
      <c r="A57" s="72" t="s">
        <v>843</v>
      </c>
      <c r="B57" s="72" t="s">
        <v>70</v>
      </c>
      <c r="C57" s="202" t="s">
        <v>26</v>
      </c>
      <c r="D57" s="202" t="s">
        <v>26</v>
      </c>
      <c r="E57" s="90"/>
      <c r="F57" s="202" t="s">
        <v>26</v>
      </c>
      <c r="G57" s="72"/>
    </row>
    <row r="58" spans="1:7" x14ac:dyDescent="0.25">
      <c r="A58" s="72" t="s">
        <v>844</v>
      </c>
      <c r="B58" s="72" t="s">
        <v>71</v>
      </c>
      <c r="C58" s="202">
        <v>1</v>
      </c>
      <c r="D58" s="202">
        <v>1</v>
      </c>
      <c r="E58" s="90"/>
      <c r="F58" s="202" t="s">
        <v>26</v>
      </c>
      <c r="G58" s="72"/>
    </row>
    <row r="59" spans="1:7" x14ac:dyDescent="0.25">
      <c r="A59" s="72" t="s">
        <v>845</v>
      </c>
      <c r="B59" s="72" t="s">
        <v>72</v>
      </c>
      <c r="C59" s="202" t="s">
        <v>26</v>
      </c>
      <c r="D59" s="202" t="s">
        <v>26</v>
      </c>
      <c r="E59" s="90"/>
      <c r="F59" s="202" t="s">
        <v>26</v>
      </c>
      <c r="G59" s="72"/>
    </row>
    <row r="60" spans="1:7" x14ac:dyDescent="0.25">
      <c r="A60" s="72" t="s">
        <v>846</v>
      </c>
      <c r="B60" s="72" t="s">
        <v>1</v>
      </c>
      <c r="C60" s="202" t="s">
        <v>26</v>
      </c>
      <c r="D60" s="202" t="s">
        <v>26</v>
      </c>
      <c r="E60" s="90"/>
      <c r="F60" s="202" t="s">
        <v>26</v>
      </c>
      <c r="G60" s="72"/>
    </row>
    <row r="61" spans="1:7" x14ac:dyDescent="0.25">
      <c r="A61" s="72" t="s">
        <v>847</v>
      </c>
      <c r="B61" s="72" t="s">
        <v>73</v>
      </c>
      <c r="C61" s="202" t="s">
        <v>26</v>
      </c>
      <c r="D61" s="202" t="s">
        <v>26</v>
      </c>
      <c r="E61" s="90"/>
      <c r="F61" s="202" t="s">
        <v>26</v>
      </c>
      <c r="G61" s="72"/>
    </row>
    <row r="62" spans="1:7" x14ac:dyDescent="0.25">
      <c r="A62" s="72" t="s">
        <v>848</v>
      </c>
      <c r="B62" s="72" t="s">
        <v>74</v>
      </c>
      <c r="C62" s="202" t="s">
        <v>26</v>
      </c>
      <c r="D62" s="202" t="s">
        <v>26</v>
      </c>
      <c r="E62" s="90"/>
      <c r="F62" s="202" t="s">
        <v>26</v>
      </c>
      <c r="G62" s="72"/>
    </row>
    <row r="63" spans="1:7" x14ac:dyDescent="0.25">
      <c r="A63" s="72" t="s">
        <v>849</v>
      </c>
      <c r="B63" s="72" t="s">
        <v>75</v>
      </c>
      <c r="C63" s="202" t="s">
        <v>26</v>
      </c>
      <c r="D63" s="202" t="s">
        <v>26</v>
      </c>
      <c r="E63" s="90"/>
      <c r="F63" s="202" t="s">
        <v>26</v>
      </c>
      <c r="G63" s="72"/>
    </row>
    <row r="64" spans="1:7" x14ac:dyDescent="0.25">
      <c r="A64" s="72" t="s">
        <v>850</v>
      </c>
      <c r="B64" s="72" t="s">
        <v>76</v>
      </c>
      <c r="C64" s="202" t="s">
        <v>26</v>
      </c>
      <c r="D64" s="202" t="s">
        <v>26</v>
      </c>
      <c r="E64" s="90"/>
      <c r="F64" s="202" t="s">
        <v>26</v>
      </c>
      <c r="G64" s="72"/>
    </row>
    <row r="65" spans="1:7" x14ac:dyDescent="0.25">
      <c r="A65" s="72" t="s">
        <v>851</v>
      </c>
      <c r="B65" s="72" t="s">
        <v>77</v>
      </c>
      <c r="C65" s="202" t="s">
        <v>26</v>
      </c>
      <c r="D65" s="202" t="s">
        <v>26</v>
      </c>
      <c r="E65" s="90"/>
      <c r="F65" s="202" t="s">
        <v>26</v>
      </c>
      <c r="G65" s="72"/>
    </row>
    <row r="66" spans="1:7" x14ac:dyDescent="0.25">
      <c r="A66" s="72" t="s">
        <v>852</v>
      </c>
      <c r="B66" s="72" t="s">
        <v>78</v>
      </c>
      <c r="C66" s="202" t="s">
        <v>26</v>
      </c>
      <c r="D66" s="202" t="s">
        <v>26</v>
      </c>
      <c r="E66" s="90"/>
      <c r="F66" s="202" t="s">
        <v>26</v>
      </c>
      <c r="G66" s="72"/>
    </row>
    <row r="67" spans="1:7" x14ac:dyDescent="0.25">
      <c r="A67" s="72" t="s">
        <v>853</v>
      </c>
      <c r="B67" s="72" t="s">
        <v>79</v>
      </c>
      <c r="C67" s="202" t="s">
        <v>26</v>
      </c>
      <c r="D67" s="202" t="s">
        <v>26</v>
      </c>
      <c r="E67" s="90"/>
      <c r="F67" s="202" t="s">
        <v>26</v>
      </c>
      <c r="G67" s="72"/>
    </row>
    <row r="68" spans="1:7" x14ac:dyDescent="0.25">
      <c r="A68" s="72" t="s">
        <v>854</v>
      </c>
      <c r="B68" s="72" t="s">
        <v>80</v>
      </c>
      <c r="C68" s="202" t="s">
        <v>26</v>
      </c>
      <c r="D68" s="202" t="s">
        <v>26</v>
      </c>
      <c r="E68" s="90"/>
      <c r="F68" s="202" t="s">
        <v>26</v>
      </c>
      <c r="G68" s="72"/>
    </row>
    <row r="69" spans="1:7" x14ac:dyDescent="0.25">
      <c r="A69" s="72" t="s">
        <v>855</v>
      </c>
      <c r="B69" s="72" t="s">
        <v>81</v>
      </c>
      <c r="C69" s="202" t="s">
        <v>26</v>
      </c>
      <c r="D69" s="202" t="s">
        <v>26</v>
      </c>
      <c r="E69" s="90"/>
      <c r="F69" s="202" t="s">
        <v>26</v>
      </c>
      <c r="G69" s="72"/>
    </row>
    <row r="70" spans="1:7" x14ac:dyDescent="0.25">
      <c r="A70" s="72" t="s">
        <v>856</v>
      </c>
      <c r="B70" s="72" t="s">
        <v>82</v>
      </c>
      <c r="C70" s="202" t="s">
        <v>26</v>
      </c>
      <c r="D70" s="202" t="s">
        <v>26</v>
      </c>
      <c r="E70" s="90"/>
      <c r="F70" s="202" t="s">
        <v>26</v>
      </c>
      <c r="G70" s="72"/>
    </row>
    <row r="71" spans="1:7" x14ac:dyDescent="0.25">
      <c r="A71" s="72" t="s">
        <v>857</v>
      </c>
      <c r="B71" s="72" t="s">
        <v>2</v>
      </c>
      <c r="C71" s="202" t="s">
        <v>26</v>
      </c>
      <c r="D71" s="202" t="s">
        <v>26</v>
      </c>
      <c r="E71" s="90"/>
      <c r="F71" s="202" t="s">
        <v>26</v>
      </c>
      <c r="G71" s="72"/>
    </row>
    <row r="72" spans="1:7" x14ac:dyDescent="0.25">
      <c r="A72" s="72" t="s">
        <v>858</v>
      </c>
      <c r="B72" s="81" t="s">
        <v>32</v>
      </c>
      <c r="C72" s="89">
        <f>SUM(C73:C75)</f>
        <v>0</v>
      </c>
      <c r="D72" s="89">
        <f>SUM(D73:D75)</f>
        <v>0</v>
      </c>
      <c r="E72" s="90"/>
      <c r="F72" s="89">
        <f>SUM(F73:F75)</f>
        <v>0</v>
      </c>
      <c r="G72" s="72"/>
    </row>
    <row r="73" spans="1:7" x14ac:dyDescent="0.25">
      <c r="A73" s="72" t="s">
        <v>859</v>
      </c>
      <c r="B73" s="72" t="s">
        <v>84</v>
      </c>
      <c r="C73" s="202" t="s">
        <v>26</v>
      </c>
      <c r="D73" s="202" t="s">
        <v>26</v>
      </c>
      <c r="E73" s="90"/>
      <c r="F73" s="202" t="s">
        <v>26</v>
      </c>
      <c r="G73" s="72"/>
    </row>
    <row r="74" spans="1:7" x14ac:dyDescent="0.25">
      <c r="A74" s="72" t="s">
        <v>860</v>
      </c>
      <c r="B74" s="72" t="s">
        <v>85</v>
      </c>
      <c r="C74" s="202" t="s">
        <v>26</v>
      </c>
      <c r="D74" s="202" t="s">
        <v>26</v>
      </c>
      <c r="E74" s="90"/>
      <c r="F74" s="202" t="s">
        <v>26</v>
      </c>
      <c r="G74" s="72"/>
    </row>
    <row r="75" spans="1:7" x14ac:dyDescent="0.25">
      <c r="A75" s="72" t="s">
        <v>861</v>
      </c>
      <c r="B75" s="72" t="s">
        <v>0</v>
      </c>
      <c r="C75" s="202" t="s">
        <v>26</v>
      </c>
      <c r="D75" s="202" t="s">
        <v>26</v>
      </c>
      <c r="E75" s="90"/>
      <c r="F75" s="202" t="s">
        <v>26</v>
      </c>
      <c r="G75" s="72"/>
    </row>
    <row r="76" spans="1:7" x14ac:dyDescent="0.25">
      <c r="A76" s="72" t="s">
        <v>862</v>
      </c>
      <c r="B76" s="81" t="s">
        <v>29</v>
      </c>
      <c r="C76" s="89">
        <f>SUM(C77:C87)</f>
        <v>0</v>
      </c>
      <c r="D76" s="89">
        <f>SUM(D77:D87)</f>
        <v>0</v>
      </c>
      <c r="E76" s="90"/>
      <c r="F76" s="89">
        <f>SUM(F77:F87)</f>
        <v>0</v>
      </c>
      <c r="G76" s="72"/>
    </row>
    <row r="77" spans="1:7" x14ac:dyDescent="0.25">
      <c r="A77" s="72" t="s">
        <v>863</v>
      </c>
      <c r="B77" s="82" t="s">
        <v>33</v>
      </c>
      <c r="C77" s="202" t="s">
        <v>26</v>
      </c>
      <c r="D77" s="202" t="s">
        <v>26</v>
      </c>
      <c r="E77" s="90"/>
      <c r="F77" s="202" t="s">
        <v>26</v>
      </c>
      <c r="G77" s="72"/>
    </row>
    <row r="78" spans="1:7" x14ac:dyDescent="0.25">
      <c r="A78" s="72" t="s">
        <v>864</v>
      </c>
      <c r="B78" s="72" t="s">
        <v>83</v>
      </c>
      <c r="C78" s="202" t="s">
        <v>26</v>
      </c>
      <c r="D78" s="202" t="s">
        <v>26</v>
      </c>
      <c r="E78" s="90"/>
      <c r="F78" s="202" t="s">
        <v>26</v>
      </c>
      <c r="G78" s="72"/>
    </row>
    <row r="79" spans="1:7" x14ac:dyDescent="0.25">
      <c r="A79" s="72" t="s">
        <v>865</v>
      </c>
      <c r="B79" s="82" t="s">
        <v>34</v>
      </c>
      <c r="C79" s="202" t="s">
        <v>26</v>
      </c>
      <c r="D79" s="202" t="s">
        <v>26</v>
      </c>
      <c r="E79" s="90"/>
      <c r="F79" s="202" t="s">
        <v>26</v>
      </c>
      <c r="G79" s="72"/>
    </row>
    <row r="80" spans="1:7" x14ac:dyDescent="0.25">
      <c r="A80" s="72" t="s">
        <v>866</v>
      </c>
      <c r="B80" s="82" t="s">
        <v>35</v>
      </c>
      <c r="C80" s="202" t="s">
        <v>26</v>
      </c>
      <c r="D80" s="202" t="s">
        <v>26</v>
      </c>
      <c r="E80" s="90"/>
      <c r="F80" s="202" t="s">
        <v>26</v>
      </c>
      <c r="G80" s="72"/>
    </row>
    <row r="81" spans="1:7" x14ac:dyDescent="0.25">
      <c r="A81" s="72" t="s">
        <v>867</v>
      </c>
      <c r="B81" s="82" t="s">
        <v>3</v>
      </c>
      <c r="C81" s="202" t="s">
        <v>26</v>
      </c>
      <c r="D81" s="202" t="s">
        <v>26</v>
      </c>
      <c r="E81" s="90"/>
      <c r="F81" s="202" t="s">
        <v>26</v>
      </c>
      <c r="G81" s="72"/>
    </row>
    <row r="82" spans="1:7" x14ac:dyDescent="0.25">
      <c r="A82" s="72" t="s">
        <v>868</v>
      </c>
      <c r="B82" s="82" t="s">
        <v>36</v>
      </c>
      <c r="C82" s="202" t="s">
        <v>26</v>
      </c>
      <c r="D82" s="202" t="s">
        <v>26</v>
      </c>
      <c r="E82" s="90"/>
      <c r="F82" s="202" t="s">
        <v>26</v>
      </c>
      <c r="G82" s="72"/>
    </row>
    <row r="83" spans="1:7" x14ac:dyDescent="0.25">
      <c r="A83" s="72" t="s">
        <v>869</v>
      </c>
      <c r="B83" s="82" t="s">
        <v>37</v>
      </c>
      <c r="C83" s="202" t="s">
        <v>26</v>
      </c>
      <c r="D83" s="202" t="s">
        <v>26</v>
      </c>
      <c r="E83" s="90"/>
      <c r="F83" s="202" t="s">
        <v>26</v>
      </c>
      <c r="G83" s="72"/>
    </row>
    <row r="84" spans="1:7" x14ac:dyDescent="0.25">
      <c r="A84" s="72" t="s">
        <v>870</v>
      </c>
      <c r="B84" s="82" t="s">
        <v>38</v>
      </c>
      <c r="C84" s="202" t="s">
        <v>26</v>
      </c>
      <c r="D84" s="202" t="s">
        <v>26</v>
      </c>
      <c r="E84" s="90"/>
      <c r="F84" s="202" t="s">
        <v>26</v>
      </c>
      <c r="G84" s="72"/>
    </row>
    <row r="85" spans="1:7" x14ac:dyDescent="0.25">
      <c r="A85" s="72" t="s">
        <v>871</v>
      </c>
      <c r="B85" s="82" t="s">
        <v>39</v>
      </c>
      <c r="C85" s="202" t="s">
        <v>26</v>
      </c>
      <c r="D85" s="202" t="s">
        <v>26</v>
      </c>
      <c r="E85" s="90"/>
      <c r="F85" s="202" t="s">
        <v>26</v>
      </c>
      <c r="G85" s="72"/>
    </row>
    <row r="86" spans="1:7" x14ac:dyDescent="0.25">
      <c r="A86" s="72" t="s">
        <v>872</v>
      </c>
      <c r="B86" s="82" t="s">
        <v>40</v>
      </c>
      <c r="C86" s="202" t="s">
        <v>26</v>
      </c>
      <c r="D86" s="202" t="s">
        <v>26</v>
      </c>
      <c r="E86" s="90"/>
      <c r="F86" s="202" t="s">
        <v>26</v>
      </c>
      <c r="G86" s="72"/>
    </row>
    <row r="87" spans="1:7" x14ac:dyDescent="0.25">
      <c r="A87" s="72" t="s">
        <v>873</v>
      </c>
      <c r="B87" s="82" t="s">
        <v>29</v>
      </c>
      <c r="C87" s="202" t="s">
        <v>26</v>
      </c>
      <c r="D87" s="202" t="s">
        <v>26</v>
      </c>
      <c r="E87" s="90"/>
      <c r="F87" s="202" t="s">
        <v>26</v>
      </c>
      <c r="G87" s="72"/>
    </row>
    <row r="88" spans="1:7" x14ac:dyDescent="0.25">
      <c r="A88" s="72" t="s">
        <v>874</v>
      </c>
      <c r="B88" s="198" t="s">
        <v>31</v>
      </c>
      <c r="C88" s="202"/>
      <c r="D88" s="202"/>
      <c r="E88" s="90"/>
      <c r="F88" s="202"/>
      <c r="G88" s="72"/>
    </row>
    <row r="89" spans="1:7" x14ac:dyDescent="0.25">
      <c r="A89" s="72" t="s">
        <v>875</v>
      </c>
      <c r="B89" s="198" t="s">
        <v>31</v>
      </c>
      <c r="C89" s="202"/>
      <c r="D89" s="202"/>
      <c r="E89" s="90"/>
      <c r="F89" s="202"/>
      <c r="G89" s="72"/>
    </row>
    <row r="90" spans="1:7" x14ac:dyDescent="0.25">
      <c r="A90" s="72" t="s">
        <v>876</v>
      </c>
      <c r="B90" s="198" t="s">
        <v>31</v>
      </c>
      <c r="C90" s="202"/>
      <c r="D90" s="202"/>
      <c r="E90" s="90"/>
      <c r="F90" s="202"/>
      <c r="G90" s="72"/>
    </row>
    <row r="91" spans="1:7" x14ac:dyDescent="0.25">
      <c r="A91" s="72" t="s">
        <v>877</v>
      </c>
      <c r="B91" s="198" t="s">
        <v>31</v>
      </c>
      <c r="C91" s="202"/>
      <c r="D91" s="202"/>
      <c r="E91" s="90"/>
      <c r="F91" s="202"/>
      <c r="G91" s="72"/>
    </row>
    <row r="92" spans="1:7" x14ac:dyDescent="0.25">
      <c r="A92" s="72" t="s">
        <v>878</v>
      </c>
      <c r="B92" s="198" t="s">
        <v>31</v>
      </c>
      <c r="C92" s="202"/>
      <c r="D92" s="202"/>
      <c r="E92" s="90"/>
      <c r="F92" s="202"/>
      <c r="G92" s="72"/>
    </row>
    <row r="93" spans="1:7" x14ac:dyDescent="0.25">
      <c r="A93" s="72" t="s">
        <v>879</v>
      </c>
      <c r="B93" s="198" t="s">
        <v>31</v>
      </c>
      <c r="C93" s="202"/>
      <c r="D93" s="202"/>
      <c r="E93" s="90"/>
      <c r="F93" s="202"/>
      <c r="G93" s="72"/>
    </row>
    <row r="94" spans="1:7" x14ac:dyDescent="0.25">
      <c r="A94" s="72" t="s">
        <v>880</v>
      </c>
      <c r="B94" s="198" t="s">
        <v>31</v>
      </c>
      <c r="C94" s="202"/>
      <c r="D94" s="202"/>
      <c r="E94" s="90"/>
      <c r="F94" s="202"/>
      <c r="G94" s="72"/>
    </row>
    <row r="95" spans="1:7" x14ac:dyDescent="0.25">
      <c r="A95" s="72" t="s">
        <v>881</v>
      </c>
      <c r="B95" s="198" t="s">
        <v>31</v>
      </c>
      <c r="C95" s="202"/>
      <c r="D95" s="202"/>
      <c r="E95" s="90"/>
      <c r="F95" s="202"/>
      <c r="G95" s="72"/>
    </row>
    <row r="96" spans="1:7" x14ac:dyDescent="0.25">
      <c r="A96" s="72" t="s">
        <v>882</v>
      </c>
      <c r="B96" s="198" t="s">
        <v>31</v>
      </c>
      <c r="C96" s="202"/>
      <c r="D96" s="202"/>
      <c r="E96" s="90"/>
      <c r="F96" s="202"/>
      <c r="G96" s="72"/>
    </row>
    <row r="97" spans="1:7" ht="15" customHeight="1" x14ac:dyDescent="0.25">
      <c r="A97" s="72" t="s">
        <v>883</v>
      </c>
      <c r="B97" s="198" t="s">
        <v>31</v>
      </c>
      <c r="C97" s="202"/>
      <c r="D97" s="202"/>
      <c r="E97" s="90"/>
      <c r="F97" s="202"/>
      <c r="G97" s="72"/>
    </row>
    <row r="98" spans="1:7" x14ac:dyDescent="0.25">
      <c r="A98" s="108"/>
      <c r="B98" s="108" t="s">
        <v>313</v>
      </c>
      <c r="C98" s="108" t="s">
        <v>54</v>
      </c>
      <c r="D98" s="108" t="s">
        <v>55</v>
      </c>
      <c r="E98" s="112"/>
      <c r="F98" s="113" t="s">
        <v>42</v>
      </c>
      <c r="G98" s="113"/>
    </row>
    <row r="99" spans="1:7" x14ac:dyDescent="0.25">
      <c r="A99" s="72" t="s">
        <v>884</v>
      </c>
      <c r="B99" s="203" t="s">
        <v>1596</v>
      </c>
      <c r="C99" s="202">
        <v>0.32255463842905202</v>
      </c>
      <c r="D99" s="202">
        <v>0.41277685089216998</v>
      </c>
      <c r="E99" s="90"/>
      <c r="F99" s="202">
        <v>0.32398624669680143</v>
      </c>
      <c r="G99" s="72"/>
    </row>
    <row r="100" spans="1:7" x14ac:dyDescent="0.25">
      <c r="A100" s="72" t="s">
        <v>885</v>
      </c>
      <c r="B100" s="203" t="s">
        <v>1597</v>
      </c>
      <c r="C100" s="202">
        <v>0.21671478476806599</v>
      </c>
      <c r="D100" s="202">
        <v>6.8291130255443297E-2</v>
      </c>
      <c r="E100" s="90"/>
      <c r="F100" s="202">
        <v>0.21435966040202606</v>
      </c>
      <c r="G100" s="72"/>
    </row>
    <row r="101" spans="1:7" x14ac:dyDescent="0.25">
      <c r="A101" s="72" t="s">
        <v>886</v>
      </c>
      <c r="B101" s="203" t="s">
        <v>1598</v>
      </c>
      <c r="C101" s="202">
        <v>7.1854698567490105E-2</v>
      </c>
      <c r="D101" s="202">
        <v>0</v>
      </c>
      <c r="E101" s="90"/>
      <c r="F101" s="202">
        <v>7.0714538314958705E-2</v>
      </c>
      <c r="G101" s="72"/>
    </row>
    <row r="102" spans="1:7" x14ac:dyDescent="0.25">
      <c r="A102" s="72" t="s">
        <v>887</v>
      </c>
      <c r="B102" s="203" t="s">
        <v>1599</v>
      </c>
      <c r="C102" s="202">
        <v>3.3555755223797598E-2</v>
      </c>
      <c r="D102" s="202">
        <v>0.145969236222177</v>
      </c>
      <c r="E102" s="90"/>
      <c r="F102" s="202">
        <v>3.5339485243382353E-2</v>
      </c>
      <c r="G102" s="72"/>
    </row>
    <row r="103" spans="1:7" x14ac:dyDescent="0.25">
      <c r="A103" s="72" t="s">
        <v>888</v>
      </c>
      <c r="B103" s="203" t="s">
        <v>1600</v>
      </c>
      <c r="C103" s="202">
        <v>3.5236225640028797E-2</v>
      </c>
      <c r="D103" s="202">
        <v>0</v>
      </c>
      <c r="E103" s="90"/>
      <c r="F103" s="202">
        <v>3.4677111974187533E-2</v>
      </c>
      <c r="G103" s="72"/>
    </row>
    <row r="104" spans="1:7" x14ac:dyDescent="0.25">
      <c r="A104" s="72" t="s">
        <v>889</v>
      </c>
      <c r="B104" s="203" t="s">
        <v>1601</v>
      </c>
      <c r="C104" s="202">
        <v>3.2660005149552397E-2</v>
      </c>
      <c r="D104" s="202">
        <v>0</v>
      </c>
      <c r="E104" s="90"/>
      <c r="F104" s="202">
        <v>3.2141769871117346E-2</v>
      </c>
      <c r="G104" s="72"/>
    </row>
    <row r="105" spans="1:7" x14ac:dyDescent="0.25">
      <c r="A105" s="72" t="s">
        <v>890</v>
      </c>
      <c r="B105" s="203" t="s">
        <v>1602</v>
      </c>
      <c r="C105" s="202">
        <v>3.07830385699524E-2</v>
      </c>
      <c r="D105" s="202">
        <v>0</v>
      </c>
      <c r="E105" s="90"/>
      <c r="F105" s="202">
        <v>3.0294586210826056E-2</v>
      </c>
      <c r="G105" s="72"/>
    </row>
    <row r="106" spans="1:7" x14ac:dyDescent="0.25">
      <c r="A106" s="72" t="s">
        <v>891</v>
      </c>
      <c r="B106" s="203" t="s">
        <v>1603</v>
      </c>
      <c r="C106" s="202">
        <v>2.56424371740058E-2</v>
      </c>
      <c r="D106" s="202">
        <v>0</v>
      </c>
      <c r="E106" s="90"/>
      <c r="F106" s="202">
        <v>2.523555372411735E-2</v>
      </c>
      <c r="G106" s="72"/>
    </row>
    <row r="107" spans="1:7" x14ac:dyDescent="0.25">
      <c r="A107" s="72" t="s">
        <v>892</v>
      </c>
      <c r="B107" s="203" t="s">
        <v>1604</v>
      </c>
      <c r="C107" s="202">
        <v>2.9016921863775701E-2</v>
      </c>
      <c r="D107" s="202">
        <v>0</v>
      </c>
      <c r="E107" s="90"/>
      <c r="F107" s="202">
        <v>2.8556493504608461E-2</v>
      </c>
      <c r="G107" s="72"/>
    </row>
    <row r="108" spans="1:7" x14ac:dyDescent="0.25">
      <c r="A108" s="72" t="s">
        <v>893</v>
      </c>
      <c r="B108" s="203" t="s">
        <v>1605</v>
      </c>
      <c r="C108" s="202">
        <v>2.82920103764378E-2</v>
      </c>
      <c r="D108" s="202">
        <v>0</v>
      </c>
      <c r="E108" s="90"/>
      <c r="F108" s="202">
        <v>2.7843084609041762E-2</v>
      </c>
      <c r="G108" s="72"/>
    </row>
    <row r="109" spans="1:7" x14ac:dyDescent="0.25">
      <c r="A109" s="72" t="s">
        <v>894</v>
      </c>
      <c r="B109" s="203" t="s">
        <v>1606</v>
      </c>
      <c r="C109" s="202">
        <v>1.8982127952717399E-2</v>
      </c>
      <c r="D109" s="202">
        <v>0</v>
      </c>
      <c r="E109" s="90"/>
      <c r="F109" s="202">
        <v>1.8680927499140569E-2</v>
      </c>
      <c r="G109" s="72"/>
    </row>
    <row r="110" spans="1:7" x14ac:dyDescent="0.25">
      <c r="A110" s="72" t="s">
        <v>895</v>
      </c>
      <c r="B110" s="203" t="s">
        <v>1607</v>
      </c>
      <c r="C110" s="202">
        <v>2.6781326542855199E-2</v>
      </c>
      <c r="D110" s="202">
        <v>0</v>
      </c>
      <c r="E110" s="90"/>
      <c r="F110" s="202">
        <v>2.6356371673612398E-2</v>
      </c>
      <c r="G110" s="72"/>
    </row>
    <row r="111" spans="1:7" x14ac:dyDescent="0.25">
      <c r="A111" s="72" t="s">
        <v>896</v>
      </c>
      <c r="B111" s="203" t="s">
        <v>1608</v>
      </c>
      <c r="C111" s="202">
        <v>2.0399284303878301E-2</v>
      </c>
      <c r="D111" s="202">
        <v>0.13899711811076701</v>
      </c>
      <c r="E111" s="90"/>
      <c r="F111" s="202">
        <v>2.2281145042823976E-2</v>
      </c>
      <c r="G111" s="72"/>
    </row>
    <row r="112" spans="1:7" x14ac:dyDescent="0.25">
      <c r="A112" s="72" t="s">
        <v>897</v>
      </c>
      <c r="B112" s="203" t="s">
        <v>1609</v>
      </c>
      <c r="C112" s="202">
        <v>1.84921623124705E-2</v>
      </c>
      <c r="D112" s="202">
        <v>0</v>
      </c>
      <c r="E112" s="90"/>
      <c r="F112" s="202">
        <v>1.819873642839653E-2</v>
      </c>
      <c r="G112" s="72"/>
    </row>
    <row r="113" spans="1:7" x14ac:dyDescent="0.25">
      <c r="A113" s="72" t="s">
        <v>898</v>
      </c>
      <c r="B113" s="203" t="s">
        <v>1610</v>
      </c>
      <c r="C113" s="202">
        <v>2.4713314533549399E-2</v>
      </c>
      <c r="D113" s="202">
        <v>0</v>
      </c>
      <c r="E113" s="90"/>
      <c r="F113" s="202">
        <v>2.4321174012453279E-2</v>
      </c>
      <c r="G113" s="72"/>
    </row>
    <row r="114" spans="1:7" x14ac:dyDescent="0.25">
      <c r="A114" s="72" t="s">
        <v>899</v>
      </c>
      <c r="B114" s="203" t="s">
        <v>1611</v>
      </c>
      <c r="C114" s="202">
        <v>1.5694459956922199E-2</v>
      </c>
      <c r="D114" s="202">
        <v>9.8682287115332307E-2</v>
      </c>
      <c r="E114" s="90"/>
      <c r="F114" s="202">
        <v>1.7011276029584393E-2</v>
      </c>
      <c r="G114" s="72"/>
    </row>
    <row r="115" spans="1:7" x14ac:dyDescent="0.25">
      <c r="A115" s="72" t="s">
        <v>900</v>
      </c>
      <c r="B115" s="203" t="s">
        <v>1612</v>
      </c>
      <c r="C115" s="202">
        <v>1.3252079193503101E-2</v>
      </c>
      <c r="D115" s="202">
        <v>0.13528337740411001</v>
      </c>
      <c r="E115" s="90"/>
      <c r="F115" s="202">
        <v>1.5188420707118294E-2</v>
      </c>
      <c r="G115" s="72"/>
    </row>
    <row r="116" spans="1:7" x14ac:dyDescent="0.25">
      <c r="A116" s="72" t="s">
        <v>901</v>
      </c>
      <c r="B116" s="203" t="s">
        <v>1613</v>
      </c>
      <c r="C116" s="202">
        <v>1.7957811605546301E-2</v>
      </c>
      <c r="D116" s="202">
        <v>0</v>
      </c>
      <c r="E116" s="90"/>
      <c r="F116" s="202">
        <v>1.7672864574617531E-2</v>
      </c>
      <c r="G116" s="72"/>
    </row>
    <row r="117" spans="1:7" x14ac:dyDescent="0.25">
      <c r="A117" s="72" t="s">
        <v>902</v>
      </c>
      <c r="B117" s="203" t="s">
        <v>1614</v>
      </c>
      <c r="C117" s="202">
        <v>7.7716884067559897E-3</v>
      </c>
      <c r="D117" s="202">
        <v>0</v>
      </c>
      <c r="E117" s="90"/>
      <c r="F117" s="202">
        <v>7.6483705111542195E-3</v>
      </c>
      <c r="G117" s="72"/>
    </row>
    <row r="118" spans="1:7" x14ac:dyDescent="0.25">
      <c r="A118" s="72" t="s">
        <v>903</v>
      </c>
      <c r="B118" s="203" t="s">
        <v>1615</v>
      </c>
      <c r="C118" s="202">
        <v>9.6452294296434492E-3</v>
      </c>
      <c r="D118" s="202">
        <v>0</v>
      </c>
      <c r="E118" s="90"/>
      <c r="F118" s="202">
        <v>9.4921829700316731E-3</v>
      </c>
      <c r="G118" s="72"/>
    </row>
    <row r="119" spans="1:7" x14ac:dyDescent="0.25">
      <c r="A119" s="72" t="s">
        <v>904</v>
      </c>
      <c r="B119" s="203" t="s">
        <v>86</v>
      </c>
      <c r="C119" s="202" t="s">
        <v>26</v>
      </c>
      <c r="D119" s="202" t="s">
        <v>26</v>
      </c>
      <c r="E119" s="90"/>
      <c r="F119" s="202" t="s">
        <v>26</v>
      </c>
      <c r="G119" s="72"/>
    </row>
    <row r="120" spans="1:7" x14ac:dyDescent="0.25">
      <c r="A120" s="72" t="s">
        <v>905</v>
      </c>
      <c r="B120" s="203" t="s">
        <v>86</v>
      </c>
      <c r="C120" s="202" t="s">
        <v>26</v>
      </c>
      <c r="D120" s="202" t="s">
        <v>26</v>
      </c>
      <c r="E120" s="90"/>
      <c r="F120" s="202" t="s">
        <v>26</v>
      </c>
      <c r="G120" s="72"/>
    </row>
    <row r="121" spans="1:7" x14ac:dyDescent="0.25">
      <c r="A121" s="72" t="s">
        <v>906</v>
      </c>
      <c r="B121" s="203" t="s">
        <v>86</v>
      </c>
      <c r="C121" s="202" t="s">
        <v>26</v>
      </c>
      <c r="D121" s="202" t="s">
        <v>26</v>
      </c>
      <c r="E121" s="90"/>
      <c r="F121" s="202" t="s">
        <v>26</v>
      </c>
      <c r="G121" s="72"/>
    </row>
    <row r="122" spans="1:7" x14ac:dyDescent="0.25">
      <c r="A122" s="72" t="s">
        <v>907</v>
      </c>
      <c r="B122" s="203" t="s">
        <v>86</v>
      </c>
      <c r="C122" s="202" t="s">
        <v>26</v>
      </c>
      <c r="D122" s="202" t="s">
        <v>26</v>
      </c>
      <c r="E122" s="90"/>
      <c r="F122" s="202" t="s">
        <v>26</v>
      </c>
      <c r="G122" s="72"/>
    </row>
    <row r="123" spans="1:7" x14ac:dyDescent="0.25">
      <c r="A123" s="72" t="s">
        <v>908</v>
      </c>
      <c r="B123" s="203" t="s">
        <v>86</v>
      </c>
      <c r="C123" s="202" t="s">
        <v>26</v>
      </c>
      <c r="D123" s="202" t="s">
        <v>26</v>
      </c>
      <c r="E123" s="90"/>
      <c r="F123" s="202" t="s">
        <v>26</v>
      </c>
      <c r="G123" s="72"/>
    </row>
    <row r="124" spans="1:7" x14ac:dyDescent="0.25">
      <c r="A124" s="72" t="s">
        <v>909</v>
      </c>
      <c r="B124" s="203" t="s">
        <v>86</v>
      </c>
      <c r="C124" s="202" t="s">
        <v>26</v>
      </c>
      <c r="D124" s="202" t="s">
        <v>26</v>
      </c>
      <c r="E124" s="90"/>
      <c r="F124" s="202" t="s">
        <v>26</v>
      </c>
      <c r="G124" s="72"/>
    </row>
    <row r="125" spans="1:7" x14ac:dyDescent="0.25">
      <c r="A125" s="72" t="s">
        <v>910</v>
      </c>
      <c r="B125" s="203" t="s">
        <v>86</v>
      </c>
      <c r="C125" s="202" t="s">
        <v>26</v>
      </c>
      <c r="D125" s="202" t="s">
        <v>26</v>
      </c>
      <c r="E125" s="90"/>
      <c r="F125" s="202" t="s">
        <v>26</v>
      </c>
      <c r="G125" s="72"/>
    </row>
    <row r="126" spans="1:7" x14ac:dyDescent="0.25">
      <c r="A126" s="72" t="s">
        <v>911</v>
      </c>
      <c r="B126" s="203" t="s">
        <v>86</v>
      </c>
      <c r="C126" s="202" t="s">
        <v>26</v>
      </c>
      <c r="D126" s="202" t="s">
        <v>26</v>
      </c>
      <c r="E126" s="90"/>
      <c r="F126" s="202" t="s">
        <v>26</v>
      </c>
      <c r="G126" s="72"/>
    </row>
    <row r="127" spans="1:7" x14ac:dyDescent="0.25">
      <c r="A127" s="72" t="s">
        <v>912</v>
      </c>
      <c r="B127" s="203" t="s">
        <v>86</v>
      </c>
      <c r="C127" s="202" t="s">
        <v>26</v>
      </c>
      <c r="D127" s="202" t="s">
        <v>26</v>
      </c>
      <c r="E127" s="90"/>
      <c r="F127" s="202" t="s">
        <v>26</v>
      </c>
      <c r="G127" s="72"/>
    </row>
    <row r="128" spans="1:7" x14ac:dyDescent="0.25">
      <c r="A128" s="72" t="s">
        <v>913</v>
      </c>
      <c r="B128" s="203" t="s">
        <v>86</v>
      </c>
      <c r="C128" s="202" t="s">
        <v>26</v>
      </c>
      <c r="D128" s="202" t="s">
        <v>26</v>
      </c>
      <c r="E128" s="90"/>
      <c r="F128" s="202" t="s">
        <v>26</v>
      </c>
      <c r="G128" s="72"/>
    </row>
    <row r="129" spans="1:7" x14ac:dyDescent="0.25">
      <c r="A129" s="72" t="s">
        <v>914</v>
      </c>
      <c r="B129" s="203" t="s">
        <v>86</v>
      </c>
      <c r="C129" s="202" t="s">
        <v>26</v>
      </c>
      <c r="D129" s="202" t="s">
        <v>26</v>
      </c>
      <c r="E129" s="90"/>
      <c r="F129" s="202" t="s">
        <v>26</v>
      </c>
      <c r="G129" s="72"/>
    </row>
    <row r="130" spans="1:7" x14ac:dyDescent="0.25">
      <c r="A130" s="72" t="s">
        <v>915</v>
      </c>
      <c r="B130" s="203" t="s">
        <v>86</v>
      </c>
      <c r="C130" s="202" t="s">
        <v>26</v>
      </c>
      <c r="D130" s="202" t="s">
        <v>26</v>
      </c>
      <c r="E130" s="90"/>
      <c r="F130" s="202" t="s">
        <v>26</v>
      </c>
      <c r="G130" s="72"/>
    </row>
    <row r="131" spans="1:7" x14ac:dyDescent="0.25">
      <c r="A131" s="72" t="s">
        <v>916</v>
      </c>
      <c r="B131" s="203" t="s">
        <v>86</v>
      </c>
      <c r="C131" s="202" t="s">
        <v>26</v>
      </c>
      <c r="D131" s="202" t="s">
        <v>26</v>
      </c>
      <c r="E131" s="90"/>
      <c r="F131" s="202" t="s">
        <v>26</v>
      </c>
      <c r="G131" s="72"/>
    </row>
    <row r="132" spans="1:7" x14ac:dyDescent="0.25">
      <c r="A132" s="72" t="s">
        <v>917</v>
      </c>
      <c r="B132" s="203" t="s">
        <v>86</v>
      </c>
      <c r="C132" s="202" t="s">
        <v>26</v>
      </c>
      <c r="D132" s="202" t="s">
        <v>26</v>
      </c>
      <c r="E132" s="90"/>
      <c r="F132" s="202" t="s">
        <v>26</v>
      </c>
      <c r="G132" s="72"/>
    </row>
    <row r="133" spans="1:7" x14ac:dyDescent="0.25">
      <c r="A133" s="72" t="s">
        <v>918</v>
      </c>
      <c r="B133" s="203" t="s">
        <v>86</v>
      </c>
      <c r="C133" s="202" t="s">
        <v>26</v>
      </c>
      <c r="D133" s="202" t="s">
        <v>26</v>
      </c>
      <c r="E133" s="90"/>
      <c r="F133" s="202" t="s">
        <v>26</v>
      </c>
      <c r="G133" s="72"/>
    </row>
    <row r="134" spans="1:7" x14ac:dyDescent="0.25">
      <c r="A134" s="72" t="s">
        <v>919</v>
      </c>
      <c r="B134" s="203" t="s">
        <v>86</v>
      </c>
      <c r="C134" s="202" t="s">
        <v>26</v>
      </c>
      <c r="D134" s="202" t="s">
        <v>26</v>
      </c>
      <c r="E134" s="90"/>
      <c r="F134" s="202" t="s">
        <v>26</v>
      </c>
      <c r="G134" s="72"/>
    </row>
    <row r="135" spans="1:7" x14ac:dyDescent="0.25">
      <c r="A135" s="72" t="s">
        <v>920</v>
      </c>
      <c r="B135" s="203" t="s">
        <v>86</v>
      </c>
      <c r="C135" s="202" t="s">
        <v>26</v>
      </c>
      <c r="D135" s="202" t="s">
        <v>26</v>
      </c>
      <c r="E135" s="90"/>
      <c r="F135" s="202" t="s">
        <v>26</v>
      </c>
      <c r="G135" s="72"/>
    </row>
    <row r="136" spans="1:7" x14ac:dyDescent="0.25">
      <c r="A136" s="72" t="s">
        <v>921</v>
      </c>
      <c r="B136" s="203" t="s">
        <v>86</v>
      </c>
      <c r="C136" s="202" t="s">
        <v>26</v>
      </c>
      <c r="D136" s="202" t="s">
        <v>26</v>
      </c>
      <c r="E136" s="90"/>
      <c r="F136" s="202" t="s">
        <v>26</v>
      </c>
      <c r="G136" s="72"/>
    </row>
    <row r="137" spans="1:7" x14ac:dyDescent="0.25">
      <c r="A137" s="72" t="s">
        <v>922</v>
      </c>
      <c r="B137" s="203" t="s">
        <v>86</v>
      </c>
      <c r="C137" s="202" t="s">
        <v>26</v>
      </c>
      <c r="D137" s="202" t="s">
        <v>26</v>
      </c>
      <c r="E137" s="90"/>
      <c r="F137" s="202" t="s">
        <v>26</v>
      </c>
      <c r="G137" s="72"/>
    </row>
    <row r="138" spans="1:7" x14ac:dyDescent="0.25">
      <c r="A138" s="72" t="s">
        <v>923</v>
      </c>
      <c r="B138" s="203" t="s">
        <v>86</v>
      </c>
      <c r="C138" s="202" t="s">
        <v>26</v>
      </c>
      <c r="D138" s="202" t="s">
        <v>26</v>
      </c>
      <c r="E138" s="90"/>
      <c r="F138" s="202" t="s">
        <v>26</v>
      </c>
      <c r="G138" s="72"/>
    </row>
    <row r="139" spans="1:7" x14ac:dyDescent="0.25">
      <c r="A139" s="72" t="s">
        <v>924</v>
      </c>
      <c r="B139" s="203" t="s">
        <v>86</v>
      </c>
      <c r="C139" s="202" t="s">
        <v>26</v>
      </c>
      <c r="D139" s="202" t="s">
        <v>26</v>
      </c>
      <c r="E139" s="90"/>
      <c r="F139" s="202" t="s">
        <v>26</v>
      </c>
      <c r="G139" s="72"/>
    </row>
    <row r="140" spans="1:7" x14ac:dyDescent="0.25">
      <c r="A140" s="72" t="s">
        <v>925</v>
      </c>
      <c r="B140" s="203" t="s">
        <v>86</v>
      </c>
      <c r="C140" s="202" t="s">
        <v>26</v>
      </c>
      <c r="D140" s="202" t="s">
        <v>26</v>
      </c>
      <c r="E140" s="90"/>
      <c r="F140" s="202" t="s">
        <v>26</v>
      </c>
      <c r="G140" s="72"/>
    </row>
    <row r="141" spans="1:7" x14ac:dyDescent="0.25">
      <c r="A141" s="72" t="s">
        <v>926</v>
      </c>
      <c r="B141" s="203" t="s">
        <v>86</v>
      </c>
      <c r="C141" s="202" t="s">
        <v>26</v>
      </c>
      <c r="D141" s="202" t="s">
        <v>26</v>
      </c>
      <c r="E141" s="90"/>
      <c r="F141" s="202" t="s">
        <v>26</v>
      </c>
      <c r="G141" s="72"/>
    </row>
    <row r="142" spans="1:7" x14ac:dyDescent="0.25">
      <c r="A142" s="72" t="s">
        <v>927</v>
      </c>
      <c r="B142" s="203" t="s">
        <v>86</v>
      </c>
      <c r="C142" s="202" t="s">
        <v>26</v>
      </c>
      <c r="D142" s="202" t="s">
        <v>26</v>
      </c>
      <c r="E142" s="90"/>
      <c r="F142" s="202" t="s">
        <v>26</v>
      </c>
      <c r="G142" s="72"/>
    </row>
    <row r="143" spans="1:7" x14ac:dyDescent="0.25">
      <c r="A143" s="72" t="s">
        <v>928</v>
      </c>
      <c r="B143" s="203" t="s">
        <v>86</v>
      </c>
      <c r="C143" s="202" t="s">
        <v>26</v>
      </c>
      <c r="D143" s="202" t="s">
        <v>26</v>
      </c>
      <c r="E143" s="90"/>
      <c r="F143" s="202" t="s">
        <v>26</v>
      </c>
      <c r="G143" s="72"/>
    </row>
    <row r="144" spans="1:7" x14ac:dyDescent="0.25">
      <c r="A144" s="72" t="s">
        <v>929</v>
      </c>
      <c r="B144" s="203" t="s">
        <v>86</v>
      </c>
      <c r="C144" s="202" t="s">
        <v>26</v>
      </c>
      <c r="D144" s="202" t="s">
        <v>26</v>
      </c>
      <c r="E144" s="90"/>
      <c r="F144" s="202" t="s">
        <v>26</v>
      </c>
      <c r="G144" s="72"/>
    </row>
    <row r="145" spans="1:7" x14ac:dyDescent="0.25">
      <c r="A145" s="72" t="s">
        <v>930</v>
      </c>
      <c r="B145" s="203" t="s">
        <v>86</v>
      </c>
      <c r="C145" s="202" t="s">
        <v>26</v>
      </c>
      <c r="D145" s="202" t="s">
        <v>26</v>
      </c>
      <c r="E145" s="90"/>
      <c r="F145" s="202" t="s">
        <v>26</v>
      </c>
      <c r="G145" s="72"/>
    </row>
    <row r="146" spans="1:7" x14ac:dyDescent="0.25">
      <c r="A146" s="72" t="s">
        <v>931</v>
      </c>
      <c r="B146" s="203" t="s">
        <v>86</v>
      </c>
      <c r="C146" s="202" t="s">
        <v>26</v>
      </c>
      <c r="D146" s="202" t="s">
        <v>26</v>
      </c>
      <c r="E146" s="90"/>
      <c r="F146" s="202" t="s">
        <v>26</v>
      </c>
      <c r="G146" s="72"/>
    </row>
    <row r="147" spans="1:7" x14ac:dyDescent="0.25">
      <c r="A147" s="72" t="s">
        <v>932</v>
      </c>
      <c r="B147" s="203" t="s">
        <v>86</v>
      </c>
      <c r="C147" s="202" t="s">
        <v>26</v>
      </c>
      <c r="D147" s="202" t="s">
        <v>26</v>
      </c>
      <c r="E147" s="90"/>
      <c r="F147" s="202" t="s">
        <v>26</v>
      </c>
      <c r="G147" s="72"/>
    </row>
    <row r="148" spans="1:7" ht="15" customHeight="1" x14ac:dyDescent="0.25">
      <c r="A148" s="72" t="s">
        <v>933</v>
      </c>
      <c r="B148" s="203" t="s">
        <v>86</v>
      </c>
      <c r="C148" s="202" t="s">
        <v>26</v>
      </c>
      <c r="D148" s="202" t="s">
        <v>26</v>
      </c>
      <c r="E148" s="90"/>
      <c r="F148" s="202" t="s">
        <v>26</v>
      </c>
      <c r="G148" s="72"/>
    </row>
    <row r="149" spans="1:7" x14ac:dyDescent="0.25">
      <c r="A149" s="108"/>
      <c r="B149" s="108" t="s">
        <v>774</v>
      </c>
      <c r="C149" s="108" t="s">
        <v>54</v>
      </c>
      <c r="D149" s="108" t="s">
        <v>55</v>
      </c>
      <c r="E149" s="112"/>
      <c r="F149" s="113" t="s">
        <v>42</v>
      </c>
      <c r="G149" s="113"/>
    </row>
    <row r="150" spans="1:7" x14ac:dyDescent="0.25">
      <c r="A150" s="72" t="s">
        <v>934</v>
      </c>
      <c r="B150" s="72" t="s">
        <v>87</v>
      </c>
      <c r="C150" s="202">
        <v>0.77159916318098254</v>
      </c>
      <c r="D150" s="202">
        <v>0.15919892600091776</v>
      </c>
      <c r="E150" s="91"/>
      <c r="F150" s="202">
        <v>0.76188185278940546</v>
      </c>
    </row>
    <row r="151" spans="1:7" x14ac:dyDescent="0.25">
      <c r="A151" s="72" t="s">
        <v>935</v>
      </c>
      <c r="B151" s="72" t="s">
        <v>88</v>
      </c>
      <c r="C151" s="202">
        <v>0.22840083681901743</v>
      </c>
      <c r="D151" s="202">
        <v>0.84080107399908222</v>
      </c>
      <c r="E151" s="91"/>
      <c r="F151" s="202">
        <v>0.23811814721059452</v>
      </c>
    </row>
    <row r="152" spans="1:7" x14ac:dyDescent="0.25">
      <c r="A152" s="72" t="s">
        <v>936</v>
      </c>
      <c r="B152" s="72" t="s">
        <v>29</v>
      </c>
      <c r="C152" s="202">
        <v>0</v>
      </c>
      <c r="D152" s="202">
        <v>0</v>
      </c>
      <c r="E152" s="91"/>
      <c r="F152" s="202">
        <v>0</v>
      </c>
    </row>
    <row r="153" spans="1:7" x14ac:dyDescent="0.25">
      <c r="A153" s="72" t="s">
        <v>937</v>
      </c>
      <c r="C153" s="90"/>
      <c r="D153" s="90"/>
      <c r="E153" s="91"/>
      <c r="F153" s="90"/>
    </row>
    <row r="154" spans="1:7" x14ac:dyDescent="0.25">
      <c r="A154" s="72" t="s">
        <v>938</v>
      </c>
      <c r="C154" s="90"/>
      <c r="D154" s="90"/>
      <c r="E154" s="91"/>
      <c r="F154" s="90"/>
    </row>
    <row r="155" spans="1:7" x14ac:dyDescent="0.25">
      <c r="A155" s="72" t="s">
        <v>939</v>
      </c>
      <c r="C155" s="90"/>
      <c r="D155" s="90"/>
      <c r="E155" s="91"/>
      <c r="F155" s="90"/>
    </row>
    <row r="156" spans="1:7" x14ac:dyDescent="0.25">
      <c r="A156" s="72" t="s">
        <v>940</v>
      </c>
      <c r="C156" s="90"/>
      <c r="D156" s="90"/>
      <c r="E156" s="91"/>
      <c r="F156" s="90"/>
    </row>
    <row r="157" spans="1:7" x14ac:dyDescent="0.25">
      <c r="A157" s="72" t="s">
        <v>941</v>
      </c>
      <c r="C157" s="90"/>
      <c r="D157" s="90"/>
      <c r="E157" s="91"/>
      <c r="F157" s="90"/>
    </row>
    <row r="158" spans="1:7" ht="15" customHeight="1" x14ac:dyDescent="0.25">
      <c r="A158" s="72" t="s">
        <v>942</v>
      </c>
      <c r="C158" s="90"/>
      <c r="D158" s="90"/>
      <c r="E158" s="91"/>
      <c r="F158" s="90"/>
    </row>
    <row r="159" spans="1:7" x14ac:dyDescent="0.25">
      <c r="A159" s="108"/>
      <c r="B159" s="149" t="s">
        <v>775</v>
      </c>
      <c r="C159" s="108" t="s">
        <v>54</v>
      </c>
      <c r="D159" s="108" t="s">
        <v>55</v>
      </c>
      <c r="E159" s="112"/>
      <c r="F159" s="113" t="s">
        <v>42</v>
      </c>
      <c r="G159" s="113"/>
    </row>
    <row r="160" spans="1:7" x14ac:dyDescent="0.25">
      <c r="A160" s="72" t="s">
        <v>943</v>
      </c>
      <c r="B160" s="72" t="s">
        <v>89</v>
      </c>
      <c r="C160" s="202">
        <v>0</v>
      </c>
      <c r="D160" s="202">
        <v>0</v>
      </c>
      <c r="E160" s="91"/>
      <c r="F160" s="202">
        <v>0</v>
      </c>
    </row>
    <row r="161" spans="1:7" x14ac:dyDescent="0.25">
      <c r="A161" s="72" t="s">
        <v>944</v>
      </c>
      <c r="B161" s="72" t="s">
        <v>90</v>
      </c>
      <c r="C161" s="202">
        <v>1</v>
      </c>
      <c r="D161" s="202">
        <v>1</v>
      </c>
      <c r="E161" s="91"/>
      <c r="F161" s="202">
        <v>1</v>
      </c>
    </row>
    <row r="162" spans="1:7" x14ac:dyDescent="0.25">
      <c r="A162" s="72" t="s">
        <v>945</v>
      </c>
      <c r="B162" s="72" t="s">
        <v>29</v>
      </c>
      <c r="C162" s="202">
        <v>0</v>
      </c>
      <c r="D162" s="202">
        <v>0</v>
      </c>
      <c r="E162" s="91"/>
      <c r="F162" s="202">
        <v>0</v>
      </c>
    </row>
    <row r="163" spans="1:7" x14ac:dyDescent="0.25">
      <c r="A163" s="72" t="s">
        <v>946</v>
      </c>
      <c r="E163" s="67"/>
    </row>
    <row r="164" spans="1:7" x14ac:dyDescent="0.25">
      <c r="A164" s="72" t="s">
        <v>947</v>
      </c>
      <c r="E164" s="67"/>
    </row>
    <row r="165" spans="1:7" x14ac:dyDescent="0.25">
      <c r="A165" s="72" t="s">
        <v>948</v>
      </c>
      <c r="E165" s="67"/>
    </row>
    <row r="166" spans="1:7" x14ac:dyDescent="0.25">
      <c r="A166" s="72" t="s">
        <v>949</v>
      </c>
      <c r="E166" s="67"/>
    </row>
    <row r="167" spans="1:7" x14ac:dyDescent="0.25">
      <c r="A167" s="72" t="s">
        <v>950</v>
      </c>
      <c r="E167" s="67"/>
    </row>
    <row r="168" spans="1:7" ht="15" customHeight="1" x14ac:dyDescent="0.25">
      <c r="A168" s="72" t="s">
        <v>951</v>
      </c>
      <c r="E168" s="67"/>
    </row>
    <row r="169" spans="1:7" x14ac:dyDescent="0.25">
      <c r="A169" s="108"/>
      <c r="B169" s="149" t="s">
        <v>91</v>
      </c>
      <c r="C169" s="108" t="s">
        <v>54</v>
      </c>
      <c r="D169" s="108" t="s">
        <v>55</v>
      </c>
      <c r="E169" s="112"/>
      <c r="F169" s="113" t="s">
        <v>42</v>
      </c>
      <c r="G169" s="113"/>
    </row>
    <row r="170" spans="1:7" x14ac:dyDescent="0.25">
      <c r="A170" s="72" t="s">
        <v>952</v>
      </c>
      <c r="B170" s="83" t="s">
        <v>92</v>
      </c>
      <c r="C170" s="202">
        <v>0.23821404369382601</v>
      </c>
      <c r="D170" s="202">
        <v>0.15919892600091801</v>
      </c>
      <c r="E170" s="150"/>
      <c r="F170" s="202">
        <v>0.23696026491055097</v>
      </c>
    </row>
    <row r="171" spans="1:7" x14ac:dyDescent="0.25">
      <c r="A171" s="72" t="s">
        <v>953</v>
      </c>
      <c r="B171" s="83" t="s">
        <v>93</v>
      </c>
      <c r="C171" s="202">
        <v>0.24693644665467701</v>
      </c>
      <c r="D171" s="202">
        <v>0</v>
      </c>
      <c r="E171" s="150"/>
      <c r="F171" s="202">
        <v>0.24301816257597394</v>
      </c>
    </row>
    <row r="172" spans="1:7" x14ac:dyDescent="0.25">
      <c r="A172" s="72" t="s">
        <v>954</v>
      </c>
      <c r="B172" s="83" t="s">
        <v>94</v>
      </c>
      <c r="C172" s="202">
        <v>0.142514940901112</v>
      </c>
      <c r="D172" s="202">
        <v>0</v>
      </c>
      <c r="E172" s="90"/>
      <c r="F172" s="202">
        <v>0.14025357352713769</v>
      </c>
    </row>
    <row r="173" spans="1:7" x14ac:dyDescent="0.25">
      <c r="A173" s="72" t="s">
        <v>955</v>
      </c>
      <c r="B173" s="83" t="s">
        <v>95</v>
      </c>
      <c r="C173" s="202">
        <v>0.21699635872731399</v>
      </c>
      <c r="D173" s="202">
        <v>0</v>
      </c>
      <c r="E173" s="90"/>
      <c r="F173" s="202">
        <v>0.21355315142010473</v>
      </c>
    </row>
    <row r="174" spans="1:7" x14ac:dyDescent="0.25">
      <c r="A174" s="72" t="s">
        <v>956</v>
      </c>
      <c r="B174" s="83" t="s">
        <v>96</v>
      </c>
      <c r="C174" s="202">
        <v>0.15533821002306999</v>
      </c>
      <c r="D174" s="202">
        <v>0.84080107399908199</v>
      </c>
      <c r="E174" s="90"/>
      <c r="F174" s="202">
        <v>0.16621484756623267</v>
      </c>
    </row>
    <row r="175" spans="1:7" x14ac:dyDescent="0.25">
      <c r="A175" s="72" t="s">
        <v>957</v>
      </c>
      <c r="C175" s="90"/>
      <c r="D175" s="90"/>
      <c r="E175" s="90"/>
      <c r="F175" s="90"/>
    </row>
    <row r="176" spans="1:7" x14ac:dyDescent="0.25">
      <c r="A176" s="72" t="s">
        <v>958</v>
      </c>
      <c r="C176" s="90"/>
      <c r="D176" s="90"/>
      <c r="E176" s="90"/>
      <c r="F176" s="90"/>
    </row>
    <row r="177" spans="1:7" x14ac:dyDescent="0.25">
      <c r="A177" s="72" t="s">
        <v>959</v>
      </c>
      <c r="B177" s="83"/>
      <c r="C177" s="90"/>
      <c r="D177" s="90"/>
      <c r="E177" s="90"/>
      <c r="F177" s="90"/>
    </row>
    <row r="178" spans="1:7" ht="15" customHeight="1" x14ac:dyDescent="0.25">
      <c r="A178" s="72" t="s">
        <v>960</v>
      </c>
      <c r="B178" s="83"/>
      <c r="C178" s="90"/>
      <c r="D178" s="90"/>
      <c r="E178" s="90"/>
      <c r="F178" s="90"/>
    </row>
    <row r="179" spans="1:7" x14ac:dyDescent="0.25">
      <c r="A179" s="108"/>
      <c r="B179" s="149" t="s">
        <v>97</v>
      </c>
      <c r="C179" s="108" t="s">
        <v>54</v>
      </c>
      <c r="D179" s="108" t="s">
        <v>55</v>
      </c>
      <c r="E179" s="112"/>
      <c r="F179" s="113" t="s">
        <v>42</v>
      </c>
      <c r="G179" s="113"/>
    </row>
    <row r="180" spans="1:7" x14ac:dyDescent="0.25">
      <c r="A180" s="72" t="s">
        <v>961</v>
      </c>
      <c r="B180" s="72" t="s">
        <v>98</v>
      </c>
      <c r="C180" s="202">
        <v>6.4054114242931047E-3</v>
      </c>
      <c r="D180" s="202">
        <v>0</v>
      </c>
      <c r="E180" s="91"/>
      <c r="F180" s="202">
        <v>6.3037730394318843E-3</v>
      </c>
    </row>
    <row r="181" spans="1:7" x14ac:dyDescent="0.25">
      <c r="A181" s="72" t="s">
        <v>962</v>
      </c>
      <c r="B181" s="84"/>
      <c r="C181" s="90"/>
      <c r="D181" s="90"/>
      <c r="E181" s="91"/>
      <c r="F181" s="90"/>
    </row>
    <row r="182" spans="1:7" x14ac:dyDescent="0.25">
      <c r="A182" s="72" t="s">
        <v>963</v>
      </c>
      <c r="B182" s="84"/>
      <c r="C182" s="90"/>
      <c r="D182" s="90"/>
      <c r="E182" s="91"/>
      <c r="F182" s="90"/>
    </row>
    <row r="183" spans="1:7" x14ac:dyDescent="0.25">
      <c r="A183" s="72" t="s">
        <v>964</v>
      </c>
      <c r="B183" s="84"/>
      <c r="C183" s="90"/>
      <c r="D183" s="90"/>
      <c r="E183" s="91"/>
      <c r="F183" s="90"/>
    </row>
    <row r="184" spans="1:7" x14ac:dyDescent="0.25">
      <c r="A184" s="72" t="s">
        <v>965</v>
      </c>
      <c r="B184" s="84"/>
      <c r="C184" s="90"/>
      <c r="D184" s="90"/>
      <c r="E184" s="91"/>
      <c r="F184" s="90"/>
    </row>
    <row r="185" spans="1:7" ht="15" customHeight="1" x14ac:dyDescent="0.25">
      <c r="A185" s="109"/>
      <c r="B185" s="110" t="s">
        <v>601</v>
      </c>
      <c r="C185" s="109"/>
      <c r="D185" s="109"/>
      <c r="E185" s="109"/>
      <c r="F185" s="111"/>
      <c r="G185" s="111"/>
    </row>
    <row r="186" spans="1:7" x14ac:dyDescent="0.25">
      <c r="A186" s="108"/>
      <c r="B186" s="149" t="s">
        <v>99</v>
      </c>
      <c r="C186" s="108" t="s">
        <v>100</v>
      </c>
      <c r="D186" s="108" t="s">
        <v>101</v>
      </c>
      <c r="E186" s="112"/>
      <c r="F186" s="108" t="s">
        <v>54</v>
      </c>
      <c r="G186" s="108" t="s">
        <v>102</v>
      </c>
    </row>
    <row r="187" spans="1:7" x14ac:dyDescent="0.25">
      <c r="A187" s="72" t="s">
        <v>966</v>
      </c>
      <c r="B187" s="82" t="s">
        <v>103</v>
      </c>
      <c r="C187" s="196">
        <v>6114.12916515297</v>
      </c>
      <c r="D187" s="99"/>
      <c r="E187" s="85"/>
      <c r="F187" s="86"/>
      <c r="G187" s="86"/>
    </row>
    <row r="188" spans="1:7" x14ac:dyDescent="0.25">
      <c r="A188" s="85"/>
      <c r="B188" s="87"/>
      <c r="C188" s="191"/>
      <c r="D188" s="192"/>
      <c r="E188" s="85"/>
      <c r="F188" s="86"/>
      <c r="G188" s="86"/>
    </row>
    <row r="189" spans="1:7" x14ac:dyDescent="0.25">
      <c r="B189" s="82" t="s">
        <v>104</v>
      </c>
      <c r="C189" s="191"/>
      <c r="D189" s="192"/>
      <c r="E189" s="85"/>
      <c r="F189" s="86"/>
      <c r="G189" s="86"/>
    </row>
    <row r="190" spans="1:7" x14ac:dyDescent="0.25">
      <c r="A190" s="72" t="s">
        <v>967</v>
      </c>
      <c r="B190" s="203" t="s">
        <v>1616</v>
      </c>
      <c r="C190" s="196">
        <v>59740.412723000001</v>
      </c>
      <c r="D190" s="199">
        <v>31724</v>
      </c>
      <c r="E190" s="85"/>
      <c r="F190" s="96">
        <f>IF($C$214=0,"",IF(C190="[for completion]","",IF(C190="","",C190/$C$214)))</f>
        <v>0.17400146776721184</v>
      </c>
      <c r="G190" s="96">
        <f>IF($D$214=0,"",IF(D190="[for completion]","",IF(D190="","",D190/$D$214)))</f>
        <v>0.56494639740713037</v>
      </c>
    </row>
    <row r="191" spans="1:7" x14ac:dyDescent="0.25">
      <c r="A191" s="72" t="s">
        <v>968</v>
      </c>
      <c r="B191" s="203" t="s">
        <v>1617</v>
      </c>
      <c r="C191" s="196">
        <v>101491.227539</v>
      </c>
      <c r="D191" s="199">
        <v>13666</v>
      </c>
      <c r="E191" s="85"/>
      <c r="F191" s="96">
        <f t="shared" ref="F191:F213" si="1">IF($C$214=0,"",IF(C191="[for completion]","",IF(C191="","",C191/$C$214)))</f>
        <v>0.2956059684281882</v>
      </c>
      <c r="G191" s="96">
        <f t="shared" ref="G191:G213" si="2">IF($D$214=0,"",IF(D191="[for completion]","",IF(D191="","",D191/$D$214)))</f>
        <v>0.24336645653025607</v>
      </c>
    </row>
    <row r="192" spans="1:7" x14ac:dyDescent="0.25">
      <c r="A192" s="72" t="s">
        <v>969</v>
      </c>
      <c r="B192" s="203" t="s">
        <v>1618</v>
      </c>
      <c r="C192" s="196">
        <v>118757.298935</v>
      </c>
      <c r="D192" s="199">
        <v>8561</v>
      </c>
      <c r="E192" s="85"/>
      <c r="F192" s="96">
        <f t="shared" si="1"/>
        <v>0.34589557354704958</v>
      </c>
      <c r="G192" s="96">
        <f t="shared" si="2"/>
        <v>0.1524557466965844</v>
      </c>
    </row>
    <row r="193" spans="1:7" x14ac:dyDescent="0.25">
      <c r="A193" s="72" t="s">
        <v>970</v>
      </c>
      <c r="B193" s="203" t="s">
        <v>1619</v>
      </c>
      <c r="C193" s="196">
        <v>38195.450307999999</v>
      </c>
      <c r="D193" s="199">
        <v>1600</v>
      </c>
      <c r="E193" s="85"/>
      <c r="F193" s="96">
        <f t="shared" si="1"/>
        <v>0.11124905424469683</v>
      </c>
      <c r="G193" s="96">
        <f t="shared" si="2"/>
        <v>2.8493072621718844E-2</v>
      </c>
    </row>
    <row r="194" spans="1:7" x14ac:dyDescent="0.25">
      <c r="A194" s="72" t="s">
        <v>971</v>
      </c>
      <c r="B194" s="203" t="s">
        <v>1620</v>
      </c>
      <c r="C194" s="196">
        <v>13369.67549</v>
      </c>
      <c r="D194" s="199">
        <v>392</v>
      </c>
      <c r="E194" s="85"/>
      <c r="F194" s="96">
        <f t="shared" si="1"/>
        <v>3.8940861852058771E-2</v>
      </c>
      <c r="G194" s="96">
        <f t="shared" si="2"/>
        <v>6.9808027923211171E-3</v>
      </c>
    </row>
    <row r="195" spans="1:7" x14ac:dyDescent="0.25">
      <c r="A195" s="72" t="s">
        <v>972</v>
      </c>
      <c r="B195" s="203" t="s">
        <v>1621</v>
      </c>
      <c r="C195" s="196">
        <v>5225.4870940000001</v>
      </c>
      <c r="D195" s="199">
        <v>118</v>
      </c>
      <c r="E195" s="85"/>
      <c r="F195" s="96">
        <f t="shared" si="1"/>
        <v>1.5219888559701314E-2</v>
      </c>
      <c r="G195" s="96">
        <f t="shared" si="2"/>
        <v>2.1013641058517649E-3</v>
      </c>
    </row>
    <row r="196" spans="1:7" x14ac:dyDescent="0.25">
      <c r="A196" s="72" t="s">
        <v>973</v>
      </c>
      <c r="B196" s="203" t="s">
        <v>1622</v>
      </c>
      <c r="C196" s="196">
        <v>6553.2570509999996</v>
      </c>
      <c r="D196" s="199">
        <v>93</v>
      </c>
      <c r="E196" s="85"/>
      <c r="F196" s="96">
        <f t="shared" si="1"/>
        <v>1.9087185601093529E-2</v>
      </c>
      <c r="G196" s="96">
        <f>IF($D$214=0,"",IF(D196="[for completion]","",IF(D196="","",D196/$D$214)))</f>
        <v>1.6561598461374079E-3</v>
      </c>
    </row>
    <row r="197" spans="1:7" x14ac:dyDescent="0.25">
      <c r="A197" s="72" t="s">
        <v>974</v>
      </c>
      <c r="B197" s="203" t="s">
        <v>86</v>
      </c>
      <c r="C197" s="196" t="s">
        <v>26</v>
      </c>
      <c r="D197" s="199" t="s">
        <v>26</v>
      </c>
      <c r="E197" s="85"/>
      <c r="F197" s="96" t="str">
        <f t="shared" si="1"/>
        <v/>
      </c>
      <c r="G197" s="96" t="str">
        <f t="shared" si="2"/>
        <v/>
      </c>
    </row>
    <row r="198" spans="1:7" x14ac:dyDescent="0.25">
      <c r="A198" s="72" t="s">
        <v>975</v>
      </c>
      <c r="B198" s="203" t="s">
        <v>86</v>
      </c>
      <c r="C198" s="196" t="s">
        <v>26</v>
      </c>
      <c r="D198" s="199" t="s">
        <v>26</v>
      </c>
      <c r="E198" s="85"/>
      <c r="F198" s="96" t="str">
        <f t="shared" si="1"/>
        <v/>
      </c>
      <c r="G198" s="96" t="str">
        <f t="shared" si="2"/>
        <v/>
      </c>
    </row>
    <row r="199" spans="1:7" x14ac:dyDescent="0.25">
      <c r="A199" s="72" t="s">
        <v>976</v>
      </c>
      <c r="B199" s="203" t="s">
        <v>86</v>
      </c>
      <c r="C199" s="196" t="s">
        <v>26</v>
      </c>
      <c r="D199" s="199" t="s">
        <v>26</v>
      </c>
      <c r="E199" s="82"/>
      <c r="F199" s="96" t="str">
        <f t="shared" si="1"/>
        <v/>
      </c>
      <c r="G199" s="96" t="str">
        <f t="shared" si="2"/>
        <v/>
      </c>
    </row>
    <row r="200" spans="1:7" x14ac:dyDescent="0.25">
      <c r="A200" s="72" t="s">
        <v>977</v>
      </c>
      <c r="B200" s="203" t="s">
        <v>86</v>
      </c>
      <c r="C200" s="196" t="s">
        <v>26</v>
      </c>
      <c r="D200" s="199" t="s">
        <v>26</v>
      </c>
      <c r="E200" s="82"/>
      <c r="F200" s="96" t="str">
        <f t="shared" si="1"/>
        <v/>
      </c>
      <c r="G200" s="96" t="str">
        <f t="shared" si="2"/>
        <v/>
      </c>
    </row>
    <row r="201" spans="1:7" x14ac:dyDescent="0.25">
      <c r="A201" s="72" t="s">
        <v>978</v>
      </c>
      <c r="B201" s="203" t="s">
        <v>86</v>
      </c>
      <c r="C201" s="196" t="s">
        <v>26</v>
      </c>
      <c r="D201" s="199" t="s">
        <v>26</v>
      </c>
      <c r="E201" s="82"/>
      <c r="F201" s="96" t="str">
        <f t="shared" si="1"/>
        <v/>
      </c>
      <c r="G201" s="96" t="str">
        <f t="shared" si="2"/>
        <v/>
      </c>
    </row>
    <row r="202" spans="1:7" x14ac:dyDescent="0.25">
      <c r="A202" s="72" t="s">
        <v>979</v>
      </c>
      <c r="B202" s="203" t="s">
        <v>86</v>
      </c>
      <c r="C202" s="196" t="s">
        <v>26</v>
      </c>
      <c r="D202" s="199" t="s">
        <v>26</v>
      </c>
      <c r="E202" s="82"/>
      <c r="F202" s="96" t="str">
        <f t="shared" si="1"/>
        <v/>
      </c>
      <c r="G202" s="96" t="str">
        <f t="shared" si="2"/>
        <v/>
      </c>
    </row>
    <row r="203" spans="1:7" x14ac:dyDescent="0.25">
      <c r="A203" s="72" t="s">
        <v>980</v>
      </c>
      <c r="B203" s="203" t="s">
        <v>86</v>
      </c>
      <c r="C203" s="196" t="s">
        <v>26</v>
      </c>
      <c r="D203" s="199" t="s">
        <v>26</v>
      </c>
      <c r="E203" s="82"/>
      <c r="F203" s="96" t="str">
        <f t="shared" si="1"/>
        <v/>
      </c>
      <c r="G203" s="96" t="str">
        <f t="shared" si="2"/>
        <v/>
      </c>
    </row>
    <row r="204" spans="1:7" x14ac:dyDescent="0.25">
      <c r="A204" s="72" t="s">
        <v>981</v>
      </c>
      <c r="B204" s="203" t="s">
        <v>86</v>
      </c>
      <c r="C204" s="196" t="s">
        <v>26</v>
      </c>
      <c r="D204" s="199" t="s">
        <v>26</v>
      </c>
      <c r="E204" s="82"/>
      <c r="F204" s="96" t="str">
        <f t="shared" si="1"/>
        <v/>
      </c>
      <c r="G204" s="96" t="str">
        <f t="shared" si="2"/>
        <v/>
      </c>
    </row>
    <row r="205" spans="1:7" x14ac:dyDescent="0.25">
      <c r="A205" s="72" t="s">
        <v>982</v>
      </c>
      <c r="B205" s="203" t="s">
        <v>86</v>
      </c>
      <c r="C205" s="196" t="s">
        <v>26</v>
      </c>
      <c r="D205" s="199" t="s">
        <v>26</v>
      </c>
      <c r="F205" s="96" t="str">
        <f t="shared" si="1"/>
        <v/>
      </c>
      <c r="G205" s="96" t="str">
        <f t="shared" si="2"/>
        <v/>
      </c>
    </row>
    <row r="206" spans="1:7" x14ac:dyDescent="0.25">
      <c r="A206" s="72" t="s">
        <v>983</v>
      </c>
      <c r="B206" s="203" t="s">
        <v>86</v>
      </c>
      <c r="C206" s="196" t="s">
        <v>26</v>
      </c>
      <c r="D206" s="199" t="s">
        <v>26</v>
      </c>
      <c r="E206" s="78"/>
      <c r="F206" s="96" t="str">
        <f t="shared" si="1"/>
        <v/>
      </c>
      <c r="G206" s="96" t="str">
        <f t="shared" si="2"/>
        <v/>
      </c>
    </row>
    <row r="207" spans="1:7" x14ac:dyDescent="0.25">
      <c r="A207" s="72" t="s">
        <v>984</v>
      </c>
      <c r="B207" s="203" t="s">
        <v>86</v>
      </c>
      <c r="C207" s="196" t="s">
        <v>26</v>
      </c>
      <c r="D207" s="199" t="s">
        <v>26</v>
      </c>
      <c r="E207" s="78"/>
      <c r="F207" s="96" t="str">
        <f t="shared" si="1"/>
        <v/>
      </c>
      <c r="G207" s="96" t="str">
        <f t="shared" si="2"/>
        <v/>
      </c>
    </row>
    <row r="208" spans="1:7" x14ac:dyDescent="0.25">
      <c r="A208" s="72" t="s">
        <v>985</v>
      </c>
      <c r="B208" s="203" t="s">
        <v>86</v>
      </c>
      <c r="C208" s="196" t="s">
        <v>26</v>
      </c>
      <c r="D208" s="199" t="s">
        <v>26</v>
      </c>
      <c r="E208" s="78"/>
      <c r="F208" s="96" t="str">
        <f t="shared" si="1"/>
        <v/>
      </c>
      <c r="G208" s="96" t="str">
        <f t="shared" si="2"/>
        <v/>
      </c>
    </row>
    <row r="209" spans="1:7" x14ac:dyDescent="0.25">
      <c r="A209" s="72" t="s">
        <v>986</v>
      </c>
      <c r="B209" s="203" t="s">
        <v>86</v>
      </c>
      <c r="C209" s="196" t="s">
        <v>26</v>
      </c>
      <c r="D209" s="199" t="s">
        <v>26</v>
      </c>
      <c r="E209" s="78"/>
      <c r="F209" s="96" t="str">
        <f t="shared" si="1"/>
        <v/>
      </c>
      <c r="G209" s="96" t="str">
        <f t="shared" si="2"/>
        <v/>
      </c>
    </row>
    <row r="210" spans="1:7" x14ac:dyDescent="0.25">
      <c r="A210" s="72" t="s">
        <v>987</v>
      </c>
      <c r="B210" s="203" t="s">
        <v>86</v>
      </c>
      <c r="C210" s="196" t="s">
        <v>26</v>
      </c>
      <c r="D210" s="199" t="s">
        <v>26</v>
      </c>
      <c r="E210" s="78"/>
      <c r="F210" s="96" t="str">
        <f t="shared" si="1"/>
        <v/>
      </c>
      <c r="G210" s="96" t="str">
        <f t="shared" si="2"/>
        <v/>
      </c>
    </row>
    <row r="211" spans="1:7" x14ac:dyDescent="0.25">
      <c r="A211" s="72" t="s">
        <v>988</v>
      </c>
      <c r="B211" s="203" t="s">
        <v>86</v>
      </c>
      <c r="C211" s="196" t="s">
        <v>26</v>
      </c>
      <c r="D211" s="199" t="s">
        <v>26</v>
      </c>
      <c r="E211" s="78"/>
      <c r="F211" s="96" t="str">
        <f>IF($C$214=0,"",IF(C211="[for completion]","",IF(C211="","",C211/$C$214)))</f>
        <v/>
      </c>
      <c r="G211" s="96" t="str">
        <f t="shared" si="2"/>
        <v/>
      </c>
    </row>
    <row r="212" spans="1:7" x14ac:dyDescent="0.25">
      <c r="A212" s="72" t="s">
        <v>989</v>
      </c>
      <c r="B212" s="203" t="s">
        <v>86</v>
      </c>
      <c r="C212" s="196" t="s">
        <v>26</v>
      </c>
      <c r="D212" s="199" t="s">
        <v>26</v>
      </c>
      <c r="E212" s="78"/>
      <c r="F212" s="96" t="str">
        <f t="shared" si="1"/>
        <v/>
      </c>
      <c r="G212" s="96" t="str">
        <f t="shared" si="2"/>
        <v/>
      </c>
    </row>
    <row r="213" spans="1:7" x14ac:dyDescent="0.25">
      <c r="A213" s="72" t="s">
        <v>990</v>
      </c>
      <c r="B213" s="203" t="s">
        <v>86</v>
      </c>
      <c r="C213" s="196" t="s">
        <v>26</v>
      </c>
      <c r="D213" s="199" t="s">
        <v>26</v>
      </c>
      <c r="E213" s="78"/>
      <c r="F213" s="96" t="str">
        <f t="shared" si="1"/>
        <v/>
      </c>
      <c r="G213" s="96" t="str">
        <f t="shared" si="2"/>
        <v/>
      </c>
    </row>
    <row r="214" spans="1:7" ht="15" customHeight="1" x14ac:dyDescent="0.25">
      <c r="A214" s="72" t="s">
        <v>991</v>
      </c>
      <c r="B214" s="88" t="s">
        <v>30</v>
      </c>
      <c r="C214" s="102">
        <f>SUM(C190:C213)</f>
        <v>343332.80913999997</v>
      </c>
      <c r="D214" s="100">
        <f>SUM(D190:D213)</f>
        <v>56154</v>
      </c>
      <c r="E214" s="78"/>
      <c r="F214" s="101">
        <f>SUM(F190:F213)</f>
        <v>1.0000000000000002</v>
      </c>
      <c r="G214" s="101">
        <f>SUM(G190:G213)</f>
        <v>1</v>
      </c>
    </row>
    <row r="215" spans="1:7" x14ac:dyDescent="0.25">
      <c r="A215" s="108"/>
      <c r="B215" s="108" t="s">
        <v>105</v>
      </c>
      <c r="C215" s="108" t="s">
        <v>100</v>
      </c>
      <c r="D215" s="108" t="s">
        <v>101</v>
      </c>
      <c r="E215" s="112"/>
      <c r="F215" s="108" t="s">
        <v>54</v>
      </c>
      <c r="G215" s="108" t="s">
        <v>102</v>
      </c>
    </row>
    <row r="216" spans="1:7" x14ac:dyDescent="0.25">
      <c r="A216" s="72" t="s">
        <v>992</v>
      </c>
      <c r="B216" s="72" t="s">
        <v>106</v>
      </c>
      <c r="C216" s="202">
        <v>0.49676128175725698</v>
      </c>
      <c r="D216" s="99"/>
      <c r="F216" s="98"/>
      <c r="G216" s="98"/>
    </row>
    <row r="217" spans="1:7" x14ac:dyDescent="0.25">
      <c r="C217" s="97"/>
      <c r="D217" s="99"/>
      <c r="F217" s="98"/>
      <c r="G217" s="98"/>
    </row>
    <row r="218" spans="1:7" x14ac:dyDescent="0.25">
      <c r="B218" s="82" t="s">
        <v>107</v>
      </c>
      <c r="C218" s="97"/>
      <c r="D218" s="99"/>
      <c r="F218" s="98"/>
      <c r="G218" s="98"/>
    </row>
    <row r="219" spans="1:7" x14ac:dyDescent="0.25">
      <c r="A219" s="72" t="s">
        <v>993</v>
      </c>
      <c r="B219" s="72" t="s">
        <v>108</v>
      </c>
      <c r="C219" s="205">
        <v>128984.21901099999</v>
      </c>
      <c r="D219" s="206">
        <v>36684</v>
      </c>
      <c r="F219" s="96">
        <f t="shared" ref="F219:F233" si="3">IF($C$227=0,"",IF(C219="[for completion]","",C219/$C$227))</f>
        <v>0.37568276487786639</v>
      </c>
      <c r="G219" s="96">
        <f t="shared" ref="G219:G232" si="4">IF($D$227=0,"",IF(D219="[for completion]","",D219/$D$227))</f>
        <v>0.65327492253445885</v>
      </c>
    </row>
    <row r="220" spans="1:7" x14ac:dyDescent="0.25">
      <c r="A220" s="72" t="s">
        <v>994</v>
      </c>
      <c r="B220" s="72" t="s">
        <v>109</v>
      </c>
      <c r="C220" s="205">
        <v>45869.778877999997</v>
      </c>
      <c r="D220" s="206">
        <v>4885</v>
      </c>
      <c r="F220" s="96">
        <f>IF($C$227=0,"",IF(C220="[for completion]","",C220/$C$227))</f>
        <v>0.13360150168257234</v>
      </c>
      <c r="G220" s="96">
        <f t="shared" si="4"/>
        <v>8.6992912348185347E-2</v>
      </c>
    </row>
    <row r="221" spans="1:7" x14ac:dyDescent="0.25">
      <c r="A221" s="72" t="s">
        <v>995</v>
      </c>
      <c r="B221" s="72" t="s">
        <v>110</v>
      </c>
      <c r="C221" s="205">
        <v>48140.342512000003</v>
      </c>
      <c r="D221" s="206">
        <v>5335</v>
      </c>
      <c r="F221" s="96">
        <f t="shared" si="3"/>
        <v>0.14021480391747221</v>
      </c>
      <c r="G221" s="96">
        <f t="shared" si="4"/>
        <v>9.5006589023043778E-2</v>
      </c>
    </row>
    <row r="222" spans="1:7" x14ac:dyDescent="0.25">
      <c r="A222" s="72" t="s">
        <v>996</v>
      </c>
      <c r="B222" s="72" t="s">
        <v>111</v>
      </c>
      <c r="C222" s="205">
        <v>41003.607312</v>
      </c>
      <c r="D222" s="206">
        <v>3201</v>
      </c>
      <c r="F222" s="96">
        <f t="shared" si="3"/>
        <v>0.11942816480227517</v>
      </c>
      <c r="G222" s="96">
        <f t="shared" si="4"/>
        <v>5.7003953413826261E-2</v>
      </c>
    </row>
    <row r="223" spans="1:7" x14ac:dyDescent="0.25">
      <c r="A223" s="72" t="s">
        <v>997</v>
      </c>
      <c r="B223" s="72" t="s">
        <v>112</v>
      </c>
      <c r="C223" s="205">
        <v>34058.802487000001</v>
      </c>
      <c r="D223" s="206">
        <v>2632</v>
      </c>
      <c r="F223" s="96">
        <f t="shared" si="3"/>
        <v>9.9200547050287663E-2</v>
      </c>
      <c r="G223" s="96">
        <f>IF($D$227=0,"",IF(D223="[for completion]","",D223/$D$227))</f>
        <v>4.6871104462727499E-2</v>
      </c>
    </row>
    <row r="224" spans="1:7" x14ac:dyDescent="0.25">
      <c r="A224" s="72" t="s">
        <v>998</v>
      </c>
      <c r="B224" s="72" t="s">
        <v>113</v>
      </c>
      <c r="C224" s="205">
        <v>28240.255453999998</v>
      </c>
      <c r="D224" s="206">
        <v>2113</v>
      </c>
      <c r="F224" s="96">
        <f t="shared" si="3"/>
        <v>8.2253296807659707E-2</v>
      </c>
      <c r="G224" s="96">
        <f t="shared" si="4"/>
        <v>3.7628664031057447E-2</v>
      </c>
    </row>
    <row r="225" spans="1:7" x14ac:dyDescent="0.25">
      <c r="A225" s="72" t="s">
        <v>999</v>
      </c>
      <c r="B225" s="72" t="s">
        <v>114</v>
      </c>
      <c r="C225" s="205">
        <v>16807.916485999998</v>
      </c>
      <c r="D225" s="206">
        <v>1273</v>
      </c>
      <c r="F225" s="96">
        <f t="shared" si="3"/>
        <v>4.8955171304779894E-2</v>
      </c>
      <c r="G225" s="96">
        <f t="shared" si="4"/>
        <v>2.2669800904655056E-2</v>
      </c>
    </row>
    <row r="226" spans="1:7" x14ac:dyDescent="0.25">
      <c r="A226" s="72" t="s">
        <v>1000</v>
      </c>
      <c r="B226" s="72" t="s">
        <v>115</v>
      </c>
      <c r="C226" s="205">
        <v>227.887</v>
      </c>
      <c r="D226" s="206">
        <v>31</v>
      </c>
      <c r="F226" s="96">
        <f t="shared" si="3"/>
        <v>6.6374955708667816E-4</v>
      </c>
      <c r="G226" s="96">
        <f t="shared" si="4"/>
        <v>5.5205328204580256E-4</v>
      </c>
    </row>
    <row r="227" spans="1:7" x14ac:dyDescent="0.25">
      <c r="A227" s="72" t="s">
        <v>1001</v>
      </c>
      <c r="B227" s="88" t="s">
        <v>30</v>
      </c>
      <c r="C227" s="176">
        <f>SUM(C219:C226)</f>
        <v>343332.80913999997</v>
      </c>
      <c r="D227" s="177">
        <f>SUM(D219:D226)</f>
        <v>56154</v>
      </c>
      <c r="F227" s="90">
        <f>SUM(F219:F226)</f>
        <v>1</v>
      </c>
      <c r="G227" s="90">
        <f>SUM(G219:G226)</f>
        <v>1</v>
      </c>
    </row>
    <row r="228" spans="1:7" x14ac:dyDescent="0.25">
      <c r="A228" s="72" t="s">
        <v>1002</v>
      </c>
      <c r="B228" s="79" t="s">
        <v>116</v>
      </c>
      <c r="C228" s="205"/>
      <c r="D228" s="206"/>
      <c r="F228" s="96">
        <f t="shared" si="3"/>
        <v>0</v>
      </c>
      <c r="G228" s="96">
        <f t="shared" si="4"/>
        <v>0</v>
      </c>
    </row>
    <row r="229" spans="1:7" x14ac:dyDescent="0.25">
      <c r="A229" s="72" t="s">
        <v>1003</v>
      </c>
      <c r="B229" s="79" t="s">
        <v>117</v>
      </c>
      <c r="C229" s="205"/>
      <c r="D229" s="206"/>
      <c r="F229" s="96">
        <f t="shared" si="3"/>
        <v>0</v>
      </c>
      <c r="G229" s="96">
        <f t="shared" si="4"/>
        <v>0</v>
      </c>
    </row>
    <row r="230" spans="1:7" x14ac:dyDescent="0.25">
      <c r="A230" s="72" t="s">
        <v>1004</v>
      </c>
      <c r="B230" s="79" t="s">
        <v>118</v>
      </c>
      <c r="C230" s="205"/>
      <c r="D230" s="206"/>
      <c r="F230" s="96">
        <f>IF($C$227=0,"",IF(C230="[for completion]","",C230/$C$227))</f>
        <v>0</v>
      </c>
      <c r="G230" s="96">
        <f t="shared" si="4"/>
        <v>0</v>
      </c>
    </row>
    <row r="231" spans="1:7" x14ac:dyDescent="0.25">
      <c r="A231" s="72" t="s">
        <v>1005</v>
      </c>
      <c r="B231" s="79" t="s">
        <v>119</v>
      </c>
      <c r="C231" s="205"/>
      <c r="D231" s="206"/>
      <c r="F231" s="96">
        <f t="shared" si="3"/>
        <v>0</v>
      </c>
      <c r="G231" s="96">
        <f t="shared" si="4"/>
        <v>0</v>
      </c>
    </row>
    <row r="232" spans="1:7" x14ac:dyDescent="0.25">
      <c r="A232" s="72" t="s">
        <v>1006</v>
      </c>
      <c r="B232" s="79" t="s">
        <v>120</v>
      </c>
      <c r="C232" s="205"/>
      <c r="D232" s="206"/>
      <c r="F232" s="96">
        <f t="shared" si="3"/>
        <v>0</v>
      </c>
      <c r="G232" s="96">
        <f t="shared" si="4"/>
        <v>0</v>
      </c>
    </row>
    <row r="233" spans="1:7" x14ac:dyDescent="0.25">
      <c r="A233" s="72" t="s">
        <v>1007</v>
      </c>
      <c r="B233" s="79" t="s">
        <v>121</v>
      </c>
      <c r="C233" s="206"/>
      <c r="D233" s="206"/>
      <c r="F233" s="96">
        <f t="shared" si="3"/>
        <v>0</v>
      </c>
      <c r="G233" s="96">
        <f>IF($D$227=0,"",IF(D233="[for completion]","",D233/$D$227))</f>
        <v>0</v>
      </c>
    </row>
    <row r="234" spans="1:7" x14ac:dyDescent="0.25">
      <c r="A234" s="72" t="s">
        <v>1008</v>
      </c>
      <c r="B234" s="79"/>
      <c r="F234" s="96"/>
      <c r="G234" s="96"/>
    </row>
    <row r="235" spans="1:7" x14ac:dyDescent="0.25">
      <c r="A235" s="72" t="s">
        <v>1009</v>
      </c>
      <c r="B235" s="79"/>
      <c r="F235" s="96"/>
      <c r="G235" s="96"/>
    </row>
    <row r="236" spans="1:7" ht="15" customHeight="1" x14ac:dyDescent="0.25">
      <c r="A236" s="72" t="s">
        <v>1010</v>
      </c>
      <c r="B236" s="79"/>
      <c r="F236" s="96"/>
      <c r="G236" s="96"/>
    </row>
    <row r="237" spans="1:7" x14ac:dyDescent="0.25">
      <c r="A237" s="108"/>
      <c r="B237" s="108" t="s">
        <v>122</v>
      </c>
      <c r="C237" s="108" t="s">
        <v>100</v>
      </c>
      <c r="D237" s="108" t="s">
        <v>101</v>
      </c>
      <c r="E237" s="112"/>
      <c r="F237" s="108" t="s">
        <v>54</v>
      </c>
      <c r="G237" s="108" t="s">
        <v>102</v>
      </c>
    </row>
    <row r="238" spans="1:7" x14ac:dyDescent="0.25">
      <c r="A238" s="72" t="s">
        <v>1011</v>
      </c>
      <c r="B238" s="72" t="s">
        <v>106</v>
      </c>
      <c r="C238" s="204" t="s">
        <v>165</v>
      </c>
      <c r="D238" s="99"/>
      <c r="F238" s="98"/>
      <c r="G238" s="98"/>
    </row>
    <row r="239" spans="1:7" x14ac:dyDescent="0.25">
      <c r="C239" s="97"/>
      <c r="D239" s="99"/>
      <c r="F239" s="98"/>
      <c r="G239" s="98"/>
    </row>
    <row r="240" spans="1:7" x14ac:dyDescent="0.25">
      <c r="B240" s="82" t="s">
        <v>107</v>
      </c>
      <c r="C240" s="97"/>
      <c r="D240" s="99"/>
      <c r="F240" s="98"/>
      <c r="G240" s="98"/>
    </row>
    <row r="241" spans="1:7" x14ac:dyDescent="0.25">
      <c r="A241" s="72" t="s">
        <v>1012</v>
      </c>
      <c r="B241" s="72" t="s">
        <v>108</v>
      </c>
      <c r="C241" s="205" t="s">
        <v>165</v>
      </c>
      <c r="D241" s="206" t="s">
        <v>165</v>
      </c>
      <c r="F241" s="96" t="str">
        <f>IF($C$249=0,"",IF(C241="[Mark as ND1 if not relevant]","",C241/$C$249))</f>
        <v/>
      </c>
      <c r="G241" s="96" t="str">
        <f>IF($D$249=0,"",IF(D241="[Mark as ND1 if not relevant]","",D241/$D$249))</f>
        <v/>
      </c>
    </row>
    <row r="242" spans="1:7" x14ac:dyDescent="0.25">
      <c r="A242" s="72" t="s">
        <v>1013</v>
      </c>
      <c r="B242" s="72" t="s">
        <v>109</v>
      </c>
      <c r="C242" s="205" t="s">
        <v>165</v>
      </c>
      <c r="D242" s="206" t="s">
        <v>165</v>
      </c>
      <c r="F242" s="96" t="str">
        <f>IF($C$249=0,"",IF(C242="[Mark as ND1 if not relevant]","",C242/$C$249))</f>
        <v/>
      </c>
      <c r="G242" s="96" t="str">
        <f t="shared" ref="G242:G248" si="5">IF($D$249=0,"",IF(D242="[Mark as ND1 if not relevant]","",D242/$D$249))</f>
        <v/>
      </c>
    </row>
    <row r="243" spans="1:7" x14ac:dyDescent="0.25">
      <c r="A243" s="72" t="s">
        <v>1014</v>
      </c>
      <c r="B243" s="72" t="s">
        <v>110</v>
      </c>
      <c r="C243" s="205" t="s">
        <v>165</v>
      </c>
      <c r="D243" s="206" t="s">
        <v>165</v>
      </c>
      <c r="F243" s="96" t="str">
        <f t="shared" ref="F243:F248" si="6">IF($C$249=0,"",IF(C243="[Mark as ND1 if not relevant]","",C243/$C$249))</f>
        <v/>
      </c>
      <c r="G243" s="96" t="str">
        <f t="shared" si="5"/>
        <v/>
      </c>
    </row>
    <row r="244" spans="1:7" x14ac:dyDescent="0.25">
      <c r="A244" s="72" t="s">
        <v>1015</v>
      </c>
      <c r="B244" s="72" t="s">
        <v>111</v>
      </c>
      <c r="C244" s="205" t="s">
        <v>165</v>
      </c>
      <c r="D244" s="206" t="s">
        <v>165</v>
      </c>
      <c r="F244" s="96" t="str">
        <f t="shared" si="6"/>
        <v/>
      </c>
      <c r="G244" s="96" t="str">
        <f t="shared" si="5"/>
        <v/>
      </c>
    </row>
    <row r="245" spans="1:7" x14ac:dyDescent="0.25">
      <c r="A245" s="72" t="s">
        <v>1016</v>
      </c>
      <c r="B245" s="72" t="s">
        <v>112</v>
      </c>
      <c r="C245" s="205" t="s">
        <v>165</v>
      </c>
      <c r="D245" s="206" t="s">
        <v>165</v>
      </c>
      <c r="F245" s="96" t="str">
        <f>IF($C$249=0,"",IF(C245="[Mark as ND1 if not relevant]","",C245/$C$249))</f>
        <v/>
      </c>
      <c r="G245" s="96" t="str">
        <f>IF($D$249=0,"",IF(D245="[Mark as ND1 if not relevant]","",D245/$D$249))</f>
        <v/>
      </c>
    </row>
    <row r="246" spans="1:7" x14ac:dyDescent="0.25">
      <c r="A246" s="72" t="s">
        <v>1017</v>
      </c>
      <c r="B246" s="72" t="s">
        <v>113</v>
      </c>
      <c r="C246" s="205" t="s">
        <v>165</v>
      </c>
      <c r="D246" s="206" t="s">
        <v>165</v>
      </c>
      <c r="F246" s="96" t="str">
        <f t="shared" si="6"/>
        <v/>
      </c>
      <c r="G246" s="96" t="str">
        <f t="shared" si="5"/>
        <v/>
      </c>
    </row>
    <row r="247" spans="1:7" x14ac:dyDescent="0.25">
      <c r="A247" s="72" t="s">
        <v>1018</v>
      </c>
      <c r="B247" s="72" t="s">
        <v>114</v>
      </c>
      <c r="C247" s="205" t="s">
        <v>165</v>
      </c>
      <c r="D247" s="206" t="s">
        <v>165</v>
      </c>
      <c r="F247" s="96" t="str">
        <f t="shared" si="6"/>
        <v/>
      </c>
      <c r="G247" s="96" t="str">
        <f t="shared" si="5"/>
        <v/>
      </c>
    </row>
    <row r="248" spans="1:7" x14ac:dyDescent="0.25">
      <c r="A248" s="72" t="s">
        <v>1019</v>
      </c>
      <c r="B248" s="72" t="s">
        <v>115</v>
      </c>
      <c r="C248" s="205" t="s">
        <v>165</v>
      </c>
      <c r="D248" s="206" t="s">
        <v>165</v>
      </c>
      <c r="F248" s="96" t="str">
        <f t="shared" si="6"/>
        <v/>
      </c>
      <c r="G248" s="96" t="str">
        <f t="shared" si="5"/>
        <v/>
      </c>
    </row>
    <row r="249" spans="1:7" x14ac:dyDescent="0.25">
      <c r="A249" s="72" t="s">
        <v>1020</v>
      </c>
      <c r="B249" s="88" t="s">
        <v>30</v>
      </c>
      <c r="C249" s="176">
        <f>SUM(C241:C248)</f>
        <v>0</v>
      </c>
      <c r="D249" s="177">
        <f>SUM(D241:D248)</f>
        <v>0</v>
      </c>
      <c r="F249" s="90">
        <f>SUM(F241:F248)</f>
        <v>0</v>
      </c>
      <c r="G249" s="90">
        <f>SUM(G241:G248)</f>
        <v>0</v>
      </c>
    </row>
    <row r="250" spans="1:7" x14ac:dyDescent="0.25">
      <c r="A250" s="72" t="s">
        <v>1021</v>
      </c>
      <c r="B250" s="79" t="s">
        <v>116</v>
      </c>
      <c r="C250" s="205"/>
      <c r="D250" s="206"/>
      <c r="F250" s="96" t="str">
        <f t="shared" ref="F250:F255" si="7">IF($C$249=0,"",IF(C250="[for completion]","",C250/$C$249))</f>
        <v/>
      </c>
      <c r="G250" s="96" t="str">
        <f t="shared" ref="G250:G254" si="8">IF($D$249=0,"",IF(D250="[for completion]","",D250/$D$249))</f>
        <v/>
      </c>
    </row>
    <row r="251" spans="1:7" x14ac:dyDescent="0.25">
      <c r="A251" s="72" t="s">
        <v>1022</v>
      </c>
      <c r="B251" s="79" t="s">
        <v>117</v>
      </c>
      <c r="C251" s="205"/>
      <c r="D251" s="206"/>
      <c r="F251" s="96" t="str">
        <f t="shared" si="7"/>
        <v/>
      </c>
      <c r="G251" s="96" t="str">
        <f t="shared" si="8"/>
        <v/>
      </c>
    </row>
    <row r="252" spans="1:7" x14ac:dyDescent="0.25">
      <c r="A252" s="72" t="s">
        <v>1023</v>
      </c>
      <c r="B252" s="79" t="s">
        <v>118</v>
      </c>
      <c r="C252" s="205"/>
      <c r="D252" s="206"/>
      <c r="F252" s="96" t="str">
        <f t="shared" si="7"/>
        <v/>
      </c>
      <c r="G252" s="96" t="str">
        <f t="shared" si="8"/>
        <v/>
      </c>
    </row>
    <row r="253" spans="1:7" x14ac:dyDescent="0.25">
      <c r="A253" s="72" t="s">
        <v>1024</v>
      </c>
      <c r="B253" s="79" t="s">
        <v>119</v>
      </c>
      <c r="C253" s="205"/>
      <c r="D253" s="206"/>
      <c r="F253" s="96" t="str">
        <f>IF($C$249=0,"",IF(C253="[for completion]","",C253/$C$249))</f>
        <v/>
      </c>
      <c r="G253" s="96" t="str">
        <f t="shared" si="8"/>
        <v/>
      </c>
    </row>
    <row r="254" spans="1:7" x14ac:dyDescent="0.25">
      <c r="A254" s="72" t="s">
        <v>1025</v>
      </c>
      <c r="B254" s="79" t="s">
        <v>120</v>
      </c>
      <c r="C254" s="205"/>
      <c r="D254" s="206"/>
      <c r="F254" s="96" t="str">
        <f t="shared" si="7"/>
        <v/>
      </c>
      <c r="G254" s="96" t="str">
        <f t="shared" si="8"/>
        <v/>
      </c>
    </row>
    <row r="255" spans="1:7" x14ac:dyDescent="0.25">
      <c r="A255" s="72" t="s">
        <v>1026</v>
      </c>
      <c r="B255" s="79" t="s">
        <v>121</v>
      </c>
      <c r="C255" s="205"/>
      <c r="D255" s="206"/>
      <c r="F255" s="96" t="str">
        <f t="shared" si="7"/>
        <v/>
      </c>
      <c r="G255" s="96" t="str">
        <f>IF($D$249=0,"",IF(D255="[for completion]","",D255/$D$249))</f>
        <v/>
      </c>
    </row>
    <row r="256" spans="1:7" x14ac:dyDescent="0.25">
      <c r="A256" s="72" t="s">
        <v>1027</v>
      </c>
      <c r="B256" s="79"/>
      <c r="F256" s="76"/>
      <c r="G256" s="76"/>
    </row>
    <row r="257" spans="1:14" x14ac:dyDescent="0.25">
      <c r="A257" s="72" t="s">
        <v>1028</v>
      </c>
      <c r="B257" s="79"/>
      <c r="F257" s="76"/>
      <c r="G257" s="76"/>
    </row>
    <row r="258" spans="1:14" ht="15" customHeight="1" x14ac:dyDescent="0.25">
      <c r="A258" s="72" t="s">
        <v>1029</v>
      </c>
      <c r="B258" s="79"/>
      <c r="F258" s="76"/>
      <c r="G258" s="76"/>
    </row>
    <row r="259" spans="1:14" x14ac:dyDescent="0.25">
      <c r="A259" s="108"/>
      <c r="B259" s="108" t="s">
        <v>123</v>
      </c>
      <c r="C259" s="108" t="s">
        <v>54</v>
      </c>
      <c r="D259" s="108"/>
      <c r="E259" s="108"/>
      <c r="F259" s="108"/>
      <c r="G259" s="108"/>
    </row>
    <row r="260" spans="1:14" x14ac:dyDescent="0.25">
      <c r="A260" s="118" t="s">
        <v>1030</v>
      </c>
      <c r="B260" s="118" t="s">
        <v>124</v>
      </c>
      <c r="C260" s="207" t="s">
        <v>171</v>
      </c>
      <c r="D260" s="118"/>
      <c r="E260" s="173"/>
      <c r="F260" s="173"/>
      <c r="G260" s="173"/>
    </row>
    <row r="261" spans="1:14" x14ac:dyDescent="0.25">
      <c r="A261" s="118" t="s">
        <v>1031</v>
      </c>
      <c r="B261" s="118" t="s">
        <v>125</v>
      </c>
      <c r="C261" s="207" t="s">
        <v>171</v>
      </c>
      <c r="D261" s="118"/>
      <c r="E261" s="173"/>
      <c r="F261" s="173"/>
      <c r="G261" s="115"/>
    </row>
    <row r="262" spans="1:14" x14ac:dyDescent="0.25">
      <c r="A262" s="118" t="s">
        <v>1032</v>
      </c>
      <c r="B262" s="118" t="s">
        <v>126</v>
      </c>
      <c r="C262" s="207" t="s">
        <v>171</v>
      </c>
      <c r="D262" s="118"/>
      <c r="E262" s="173"/>
      <c r="F262" s="173"/>
      <c r="G262" s="115"/>
      <c r="J262" s="72"/>
      <c r="K262" s="72"/>
      <c r="L262" s="67"/>
      <c r="M262" s="67"/>
      <c r="N262" s="67"/>
    </row>
    <row r="263" spans="1:14" x14ac:dyDescent="0.25">
      <c r="A263" s="118" t="s">
        <v>1033</v>
      </c>
      <c r="B263" s="184" t="s">
        <v>793</v>
      </c>
      <c r="C263" s="207" t="s">
        <v>171</v>
      </c>
      <c r="D263" s="118"/>
      <c r="E263" s="173"/>
      <c r="F263" s="173"/>
      <c r="G263" s="115"/>
      <c r="H263" s="67"/>
      <c r="I263" s="72"/>
    </row>
    <row r="264" spans="1:14" x14ac:dyDescent="0.25">
      <c r="A264" s="118" t="s">
        <v>1034</v>
      </c>
      <c r="B264" s="121" t="s">
        <v>309</v>
      </c>
      <c r="C264" s="207" t="s">
        <v>171</v>
      </c>
      <c r="D264" s="119"/>
      <c r="E264" s="119"/>
      <c r="F264" s="174"/>
      <c r="G264" s="174"/>
    </row>
    <row r="265" spans="1:14" x14ac:dyDescent="0.25">
      <c r="A265" s="118" t="s">
        <v>1035</v>
      </c>
      <c r="B265" s="118" t="s">
        <v>29</v>
      </c>
      <c r="C265" s="207" t="s">
        <v>171</v>
      </c>
      <c r="D265" s="118"/>
      <c r="E265" s="173"/>
      <c r="F265" s="173"/>
      <c r="G265" s="115"/>
    </row>
    <row r="266" spans="1:14" x14ac:dyDescent="0.25">
      <c r="A266" s="118" t="s">
        <v>1036</v>
      </c>
      <c r="B266" s="175" t="s">
        <v>127</v>
      </c>
      <c r="C266" s="208"/>
      <c r="D266" s="118"/>
      <c r="E266" s="173"/>
      <c r="F266" s="173"/>
      <c r="G266" s="115"/>
    </row>
    <row r="267" spans="1:14" x14ac:dyDescent="0.25">
      <c r="A267" s="118" t="s">
        <v>1037</v>
      </c>
      <c r="B267" s="175" t="s">
        <v>128</v>
      </c>
      <c r="C267" s="207"/>
      <c r="D267" s="118"/>
      <c r="E267" s="173"/>
      <c r="F267" s="173"/>
      <c r="G267" s="115"/>
    </row>
    <row r="268" spans="1:14" x14ac:dyDescent="0.25">
      <c r="A268" s="118" t="s">
        <v>1038</v>
      </c>
      <c r="B268" s="175" t="s">
        <v>129</v>
      </c>
      <c r="C268" s="207"/>
      <c r="D268" s="118"/>
      <c r="E268" s="173"/>
      <c r="F268" s="173"/>
      <c r="G268" s="115"/>
    </row>
    <row r="269" spans="1:14" x14ac:dyDescent="0.25">
      <c r="A269" s="118" t="s">
        <v>1039</v>
      </c>
      <c r="B269" s="175" t="s">
        <v>130</v>
      </c>
      <c r="C269" s="207"/>
      <c r="D269" s="118"/>
      <c r="E269" s="173"/>
      <c r="F269" s="173"/>
      <c r="G269" s="115"/>
    </row>
    <row r="270" spans="1:14" x14ac:dyDescent="0.25">
      <c r="A270" s="118" t="s">
        <v>1040</v>
      </c>
      <c r="B270" s="209" t="s">
        <v>31</v>
      </c>
      <c r="C270" s="207"/>
      <c r="D270" s="118"/>
      <c r="E270" s="173"/>
      <c r="F270" s="173"/>
      <c r="G270" s="115"/>
    </row>
    <row r="271" spans="1:14" x14ac:dyDescent="0.25">
      <c r="A271" s="118" t="s">
        <v>1041</v>
      </c>
      <c r="B271" s="209" t="s">
        <v>31</v>
      </c>
      <c r="C271" s="207"/>
      <c r="D271" s="118"/>
      <c r="E271" s="173"/>
      <c r="F271" s="173"/>
      <c r="G271" s="115"/>
    </row>
    <row r="272" spans="1:14" x14ac:dyDescent="0.25">
      <c r="A272" s="118" t="s">
        <v>1042</v>
      </c>
      <c r="B272" s="209" t="s">
        <v>31</v>
      </c>
      <c r="C272" s="207"/>
      <c r="D272" s="118"/>
      <c r="E272" s="173"/>
      <c r="F272" s="173"/>
      <c r="G272" s="115"/>
    </row>
    <row r="273" spans="1:9" x14ac:dyDescent="0.25">
      <c r="A273" s="118" t="s">
        <v>1043</v>
      </c>
      <c r="B273" s="209" t="s">
        <v>31</v>
      </c>
      <c r="C273" s="207"/>
      <c r="D273" s="118"/>
      <c r="E273" s="173"/>
      <c r="F273" s="173"/>
      <c r="G273" s="115"/>
    </row>
    <row r="274" spans="1:9" x14ac:dyDescent="0.25">
      <c r="A274" s="118" t="s">
        <v>1044</v>
      </c>
      <c r="B274" s="209" t="s">
        <v>31</v>
      </c>
      <c r="C274" s="207"/>
      <c r="D274" s="118"/>
      <c r="E274" s="173"/>
      <c r="F274" s="173"/>
      <c r="G274" s="115"/>
    </row>
    <row r="275" spans="1:9" ht="15" customHeight="1" x14ac:dyDescent="0.25">
      <c r="A275" s="118" t="s">
        <v>1045</v>
      </c>
      <c r="B275" s="209" t="s">
        <v>31</v>
      </c>
      <c r="C275" s="207"/>
      <c r="D275" s="118"/>
      <c r="E275" s="173"/>
      <c r="F275" s="173"/>
      <c r="G275" s="115"/>
    </row>
    <row r="276" spans="1:9" x14ac:dyDescent="0.25">
      <c r="A276" s="108"/>
      <c r="B276" s="108" t="s">
        <v>131</v>
      </c>
      <c r="C276" s="108" t="s">
        <v>54</v>
      </c>
      <c r="D276" s="108"/>
      <c r="E276" s="108"/>
      <c r="F276" s="108"/>
      <c r="G276" s="108"/>
    </row>
    <row r="277" spans="1:9" x14ac:dyDescent="0.25">
      <c r="A277" s="118" t="s">
        <v>1046</v>
      </c>
      <c r="B277" s="118" t="s">
        <v>310</v>
      </c>
      <c r="C277" s="207">
        <v>1</v>
      </c>
      <c r="D277" s="118"/>
      <c r="E277" s="115"/>
      <c r="F277" s="115"/>
      <c r="G277" s="115"/>
    </row>
    <row r="278" spans="1:9" x14ac:dyDescent="0.25">
      <c r="A278" s="118" t="s">
        <v>1047</v>
      </c>
      <c r="B278" s="118" t="s">
        <v>132</v>
      </c>
      <c r="C278" s="207" t="s">
        <v>26</v>
      </c>
      <c r="D278" s="118"/>
      <c r="E278" s="115"/>
      <c r="F278" s="115"/>
      <c r="G278" s="115"/>
    </row>
    <row r="279" spans="1:9" x14ac:dyDescent="0.25">
      <c r="A279" s="118" t="s">
        <v>1048</v>
      </c>
      <c r="B279" s="118" t="s">
        <v>29</v>
      </c>
      <c r="C279" s="207" t="s">
        <v>26</v>
      </c>
      <c r="D279" s="118"/>
      <c r="E279" s="115"/>
      <c r="F279" s="115"/>
      <c r="G279" s="115"/>
    </row>
    <row r="280" spans="1:9" x14ac:dyDescent="0.25">
      <c r="A280" s="118" t="s">
        <v>1049</v>
      </c>
      <c r="B280" s="118"/>
      <c r="C280" s="172"/>
      <c r="D280" s="118"/>
      <c r="E280" s="115"/>
      <c r="F280" s="115"/>
      <c r="G280" s="115"/>
    </row>
    <row r="281" spans="1:9" x14ac:dyDescent="0.25">
      <c r="A281" s="118" t="s">
        <v>1050</v>
      </c>
      <c r="B281" s="118"/>
      <c r="C281" s="172"/>
      <c r="D281" s="118"/>
      <c r="E281" s="115"/>
      <c r="F281" s="115"/>
      <c r="G281" s="115"/>
    </row>
    <row r="282" spans="1:9" customFormat="1" x14ac:dyDescent="0.25">
      <c r="A282" s="118" t="s">
        <v>1051</v>
      </c>
      <c r="B282" s="118"/>
      <c r="C282" s="172"/>
      <c r="D282" s="118"/>
      <c r="E282" s="115"/>
      <c r="F282" s="115"/>
      <c r="G282" s="115"/>
      <c r="H282" s="68"/>
      <c r="I282" s="68"/>
    </row>
    <row r="283" spans="1:9" customFormat="1" x14ac:dyDescent="0.25">
      <c r="A283" s="118" t="s">
        <v>1052</v>
      </c>
      <c r="B283" s="118"/>
      <c r="C283" s="172"/>
      <c r="D283" s="118"/>
      <c r="E283" s="115"/>
      <c r="F283" s="115"/>
      <c r="G283" s="115"/>
    </row>
    <row r="284" spans="1:9" customFormat="1" x14ac:dyDescent="0.25">
      <c r="A284" s="118" t="s">
        <v>1053</v>
      </c>
      <c r="B284" s="118"/>
      <c r="C284" s="172"/>
      <c r="D284" s="118"/>
      <c r="E284" s="115"/>
      <c r="F284" s="115"/>
      <c r="G284" s="115"/>
    </row>
    <row r="285" spans="1:9" customFormat="1" x14ac:dyDescent="0.25">
      <c r="A285" s="118" t="s">
        <v>1054</v>
      </c>
      <c r="B285" s="118"/>
      <c r="C285" s="172"/>
      <c r="D285" s="118"/>
      <c r="E285" s="115"/>
      <c r="F285" s="115"/>
      <c r="G285" s="115"/>
    </row>
    <row r="286" spans="1:9" customFormat="1" x14ac:dyDescent="0.25">
      <c r="A286" s="108"/>
      <c r="B286" s="108" t="s">
        <v>642</v>
      </c>
      <c r="C286" s="108" t="s">
        <v>27</v>
      </c>
      <c r="D286" s="108" t="s">
        <v>329</v>
      </c>
      <c r="E286" s="108"/>
      <c r="F286" s="108" t="s">
        <v>54</v>
      </c>
      <c r="G286" s="108" t="s">
        <v>336</v>
      </c>
    </row>
    <row r="287" spans="1:9" customFormat="1" x14ac:dyDescent="0.25">
      <c r="A287" s="118" t="s">
        <v>1055</v>
      </c>
      <c r="B287" s="210" t="s">
        <v>1623</v>
      </c>
      <c r="C287" s="205">
        <v>393.35260398093226</v>
      </c>
      <c r="D287" s="206">
        <v>27</v>
      </c>
      <c r="E287" s="123"/>
      <c r="F287" s="96">
        <f>IF($C$305=0,"",IF(C287="[For completion]","",C287/$C$305))</f>
        <v>1.1456889452721533E-3</v>
      </c>
      <c r="G287" s="96">
        <f>IF($D$305=0,"",IF(D287="[For completion]","",D287/$D$305))</f>
        <v>4.5236738933753309E-4</v>
      </c>
    </row>
    <row r="288" spans="1:9" customFormat="1" x14ac:dyDescent="0.25">
      <c r="A288" s="118" t="s">
        <v>1056</v>
      </c>
      <c r="B288" s="210" t="s">
        <v>1624</v>
      </c>
      <c r="C288" s="205">
        <v>451.78562299999999</v>
      </c>
      <c r="D288" s="206">
        <v>38</v>
      </c>
      <c r="E288" s="123"/>
      <c r="F288" s="96">
        <f t="shared" ref="F288:F304" si="9">IF($C$305=0,"",IF(C288="[For completion]","",C288/$C$305))</f>
        <v>1.3158824643984906E-3</v>
      </c>
      <c r="G288" s="96">
        <f t="shared" ref="G288:G304" si="10">IF($D$305=0,"",IF(D288="[For completion]","",D288/$D$305))</f>
        <v>6.3666521462319467E-4</v>
      </c>
    </row>
    <row r="289" spans="1:7" customFormat="1" x14ac:dyDescent="0.25">
      <c r="A289" s="118" t="s">
        <v>1057</v>
      </c>
      <c r="B289" s="210" t="s">
        <v>1625</v>
      </c>
      <c r="C289" s="205">
        <v>639.73354514642267</v>
      </c>
      <c r="D289" s="206">
        <v>53</v>
      </c>
      <c r="E289" s="123"/>
      <c r="F289" s="96">
        <f t="shared" si="9"/>
        <v>1.8633044326549048E-3</v>
      </c>
      <c r="G289" s="96">
        <f t="shared" si="10"/>
        <v>8.8798043092182418E-4</v>
      </c>
    </row>
    <row r="290" spans="1:7" customFormat="1" x14ac:dyDescent="0.25">
      <c r="A290" s="118" t="s">
        <v>1058</v>
      </c>
      <c r="B290" s="210" t="s">
        <v>1626</v>
      </c>
      <c r="C290" s="205">
        <v>2352.5702396139363</v>
      </c>
      <c r="D290" s="206">
        <v>201</v>
      </c>
      <c r="E290" s="123"/>
      <c r="F290" s="96">
        <f t="shared" si="9"/>
        <v>6.8521567906859532E-3</v>
      </c>
      <c r="G290" s="96">
        <f t="shared" si="10"/>
        <v>3.3676238984016353E-3</v>
      </c>
    </row>
    <row r="291" spans="1:7" customFormat="1" x14ac:dyDescent="0.25">
      <c r="A291" s="118" t="s">
        <v>1059</v>
      </c>
      <c r="B291" s="210" t="s">
        <v>1627</v>
      </c>
      <c r="C291" s="205">
        <v>26304.45866159357</v>
      </c>
      <c r="D291" s="206">
        <v>2443</v>
      </c>
      <c r="E291" s="123"/>
      <c r="F291" s="96">
        <f t="shared" si="9"/>
        <v>7.6615045114629438E-2</v>
      </c>
      <c r="G291" s="96">
        <f t="shared" si="10"/>
        <v>4.0930871561170125E-2</v>
      </c>
    </row>
    <row r="292" spans="1:7" customFormat="1" x14ac:dyDescent="0.25">
      <c r="A292" s="118" t="s">
        <v>1060</v>
      </c>
      <c r="B292" s="210" t="s">
        <v>1628</v>
      </c>
      <c r="C292" s="205">
        <v>15506.049558479639</v>
      </c>
      <c r="D292" s="206">
        <v>1478</v>
      </c>
      <c r="E292" s="123"/>
      <c r="F292" s="96">
        <f t="shared" si="9"/>
        <v>4.5163320095507588E-2</v>
      </c>
      <c r="G292" s="96">
        <f t="shared" si="10"/>
        <v>2.4762925979291625E-2</v>
      </c>
    </row>
    <row r="293" spans="1:7" customFormat="1" x14ac:dyDescent="0.25">
      <c r="A293" s="118" t="s">
        <v>1061</v>
      </c>
      <c r="B293" s="210" t="s">
        <v>1629</v>
      </c>
      <c r="C293" s="205">
        <v>15642.303538657819</v>
      </c>
      <c r="D293" s="206">
        <v>1499</v>
      </c>
      <c r="E293" s="123"/>
      <c r="F293" s="96">
        <f t="shared" si="9"/>
        <v>4.5560176954365546E-2</v>
      </c>
      <c r="G293" s="96">
        <f t="shared" si="10"/>
        <v>2.5114767282109707E-2</v>
      </c>
    </row>
    <row r="294" spans="1:7" customFormat="1" x14ac:dyDescent="0.25">
      <c r="A294" s="118" t="s">
        <v>1062</v>
      </c>
      <c r="B294" s="210" t="s">
        <v>1630</v>
      </c>
      <c r="C294" s="205">
        <v>12861.598424152295</v>
      </c>
      <c r="D294" s="206">
        <v>1317</v>
      </c>
      <c r="E294" s="123"/>
      <c r="F294" s="96">
        <f t="shared" si="9"/>
        <v>3.7461023478556475E-2</v>
      </c>
      <c r="G294" s="96">
        <f t="shared" si="10"/>
        <v>2.206547599101967E-2</v>
      </c>
    </row>
    <row r="295" spans="1:7" customFormat="1" x14ac:dyDescent="0.25">
      <c r="A295" s="118" t="s">
        <v>1063</v>
      </c>
      <c r="B295" s="210" t="s">
        <v>1631</v>
      </c>
      <c r="C295" s="205">
        <v>10503.888653486742</v>
      </c>
      <c r="D295" s="206">
        <v>1172</v>
      </c>
      <c r="E295" s="123"/>
      <c r="F295" s="96">
        <f t="shared" si="9"/>
        <v>3.0593897157098062E-2</v>
      </c>
      <c r="G295" s="96">
        <f t="shared" si="10"/>
        <v>1.9636095566799586E-2</v>
      </c>
    </row>
    <row r="296" spans="1:7" customFormat="1" x14ac:dyDescent="0.25">
      <c r="A296" s="118" t="s">
        <v>1064</v>
      </c>
      <c r="B296" s="210" t="s">
        <v>1632</v>
      </c>
      <c r="C296" s="205">
        <v>10430.514476554021</v>
      </c>
      <c r="D296" s="206">
        <v>1345</v>
      </c>
      <c r="E296" s="123"/>
      <c r="F296" s="96">
        <f t="shared" si="9"/>
        <v>3.038018563585862E-2</v>
      </c>
      <c r="G296" s="96">
        <f t="shared" si="10"/>
        <v>2.2534597728110443E-2</v>
      </c>
    </row>
    <row r="297" spans="1:7" customFormat="1" x14ac:dyDescent="0.25">
      <c r="A297" s="118" t="s">
        <v>1065</v>
      </c>
      <c r="B297" s="210" t="s">
        <v>1633</v>
      </c>
      <c r="C297" s="205">
        <v>6569.6554231580794</v>
      </c>
      <c r="D297" s="206">
        <v>937</v>
      </c>
      <c r="E297" s="123"/>
      <c r="F297" s="96">
        <f t="shared" si="9"/>
        <v>1.9134947923020035E-2</v>
      </c>
      <c r="G297" s="96">
        <f t="shared" si="10"/>
        <v>1.5698823844787723E-2</v>
      </c>
    </row>
    <row r="298" spans="1:7" customFormat="1" x14ac:dyDescent="0.25">
      <c r="A298" s="118" t="s">
        <v>1066</v>
      </c>
      <c r="B298" s="210" t="s">
        <v>1634</v>
      </c>
      <c r="C298" s="205">
        <v>2809.055523974293</v>
      </c>
      <c r="D298" s="206">
        <v>387</v>
      </c>
      <c r="E298" s="123"/>
      <c r="F298" s="96">
        <f t="shared" si="9"/>
        <v>8.1817276100427973E-3</v>
      </c>
      <c r="G298" s="96">
        <f t="shared" si="10"/>
        <v>6.4839325805046413E-3</v>
      </c>
    </row>
    <row r="299" spans="1:7" customFormat="1" x14ac:dyDescent="0.25">
      <c r="A299" s="118" t="s">
        <v>1067</v>
      </c>
      <c r="B299" s="210" t="s">
        <v>1635</v>
      </c>
      <c r="C299" s="205">
        <v>254.47414052579853</v>
      </c>
      <c r="D299" s="206">
        <v>20</v>
      </c>
      <c r="E299" s="123"/>
      <c r="F299" s="96">
        <f t="shared" si="9"/>
        <v>7.4118794869392195E-4</v>
      </c>
      <c r="G299" s="96">
        <f t="shared" si="10"/>
        <v>3.3508695506483934E-4</v>
      </c>
    </row>
    <row r="300" spans="1:7" customFormat="1" x14ac:dyDescent="0.25">
      <c r="A300" s="118" t="s">
        <v>1068</v>
      </c>
      <c r="B300" s="210" t="s">
        <v>1636</v>
      </c>
      <c r="C300" s="205">
        <v>1131.1437101585955</v>
      </c>
      <c r="D300" s="206">
        <v>92</v>
      </c>
      <c r="E300" s="123"/>
      <c r="F300" s="96">
        <f t="shared" si="9"/>
        <v>3.2945983606750243E-3</v>
      </c>
      <c r="G300" s="96">
        <f t="shared" si="10"/>
        <v>1.5413999932982609E-3</v>
      </c>
    </row>
    <row r="301" spans="1:7" customFormat="1" x14ac:dyDescent="0.25">
      <c r="A301" s="118" t="s">
        <v>1069</v>
      </c>
      <c r="B301" s="210" t="s">
        <v>1637</v>
      </c>
      <c r="C301" s="205">
        <v>1612.3499663802613</v>
      </c>
      <c r="D301" s="206">
        <v>157</v>
      </c>
      <c r="E301" s="123"/>
      <c r="F301" s="96">
        <f t="shared" si="9"/>
        <v>4.6961721206282871E-3</v>
      </c>
      <c r="G301" s="96">
        <f t="shared" si="10"/>
        <v>2.6304325972589886E-3</v>
      </c>
    </row>
    <row r="302" spans="1:7" customFormat="1" x14ac:dyDescent="0.25">
      <c r="A302" s="118" t="s">
        <v>1070</v>
      </c>
      <c r="B302" s="210" t="s">
        <v>1638</v>
      </c>
      <c r="C302" s="205">
        <v>655.15206820616982</v>
      </c>
      <c r="D302" s="206">
        <v>65</v>
      </c>
      <c r="E302" s="123"/>
      <c r="F302" s="96">
        <f t="shared" si="9"/>
        <v>1.908212820811482E-3</v>
      </c>
      <c r="G302" s="96">
        <f t="shared" si="10"/>
        <v>1.0890326039607278E-3</v>
      </c>
    </row>
    <row r="303" spans="1:7" customFormat="1" x14ac:dyDescent="0.25">
      <c r="A303" s="118" t="s">
        <v>1071</v>
      </c>
      <c r="B303" s="210" t="s">
        <v>1639</v>
      </c>
      <c r="C303" s="205">
        <v>4633.2825110702297</v>
      </c>
      <c r="D303" s="206">
        <v>569</v>
      </c>
      <c r="E303" s="123"/>
      <c r="F303" s="96">
        <f t="shared" si="9"/>
        <v>1.349501820893827E-2</v>
      </c>
      <c r="G303" s="96">
        <f t="shared" si="10"/>
        <v>9.5332238715946788E-3</v>
      </c>
    </row>
    <row r="304" spans="1:7" customFormat="1" x14ac:dyDescent="0.25">
      <c r="A304" s="118" t="s">
        <v>1072</v>
      </c>
      <c r="B304" s="211" t="s">
        <v>716</v>
      </c>
      <c r="C304" s="205">
        <v>230581.44047186137</v>
      </c>
      <c r="D304" s="206">
        <v>47886</v>
      </c>
      <c r="E304" s="123"/>
      <c r="F304" s="96">
        <f t="shared" si="9"/>
        <v>0.67159745393816306</v>
      </c>
      <c r="G304" s="96">
        <f t="shared" si="10"/>
        <v>0.80229869651174479</v>
      </c>
    </row>
    <row r="305" spans="1:7" customFormat="1" x14ac:dyDescent="0.25">
      <c r="A305" s="118" t="s">
        <v>1073</v>
      </c>
      <c r="B305" s="121" t="s">
        <v>30</v>
      </c>
      <c r="C305" s="176">
        <f>SUM(C287:C304)</f>
        <v>343332.80914000014</v>
      </c>
      <c r="D305" s="177">
        <f>SUM(D287:D304)</f>
        <v>59686</v>
      </c>
      <c r="E305" s="123"/>
      <c r="F305" s="178">
        <f>SUM(F287:F304)</f>
        <v>1.0000000000000002</v>
      </c>
      <c r="G305" s="178">
        <f>SUM(G287:G304)</f>
        <v>1</v>
      </c>
    </row>
    <row r="306" spans="1:7" customFormat="1" x14ac:dyDescent="0.25">
      <c r="A306" s="118" t="s">
        <v>1074</v>
      </c>
      <c r="B306" s="121"/>
      <c r="C306" s="118"/>
      <c r="D306" s="118"/>
      <c r="E306" s="123"/>
      <c r="F306" s="123"/>
      <c r="G306" s="123"/>
    </row>
    <row r="307" spans="1:7" customFormat="1" x14ac:dyDescent="0.25">
      <c r="A307" s="118" t="s">
        <v>1075</v>
      </c>
      <c r="B307" s="121"/>
      <c r="C307" s="118"/>
      <c r="D307" s="118"/>
      <c r="E307" s="123"/>
      <c r="F307" s="123"/>
      <c r="G307" s="123"/>
    </row>
    <row r="308" spans="1:7" customFormat="1" x14ac:dyDescent="0.25">
      <c r="A308" s="118" t="s">
        <v>1076</v>
      </c>
      <c r="B308" s="121"/>
      <c r="C308" s="118"/>
      <c r="D308" s="118"/>
      <c r="E308" s="123"/>
      <c r="F308" s="123"/>
      <c r="G308" s="123"/>
    </row>
    <row r="309" spans="1:7" customFormat="1" x14ac:dyDescent="0.25">
      <c r="A309" s="108"/>
      <c r="B309" s="108" t="s">
        <v>1329</v>
      </c>
      <c r="C309" s="108" t="s">
        <v>27</v>
      </c>
      <c r="D309" s="108" t="s">
        <v>329</v>
      </c>
      <c r="E309" s="108"/>
      <c r="F309" s="108" t="s">
        <v>54</v>
      </c>
      <c r="G309" s="108" t="s">
        <v>336</v>
      </c>
    </row>
    <row r="310" spans="1:7" customFormat="1" x14ac:dyDescent="0.25">
      <c r="A310" s="118" t="s">
        <v>1077</v>
      </c>
      <c r="B310" s="210" t="s">
        <v>1640</v>
      </c>
      <c r="C310" s="205">
        <v>0</v>
      </c>
      <c r="D310" s="206">
        <v>0</v>
      </c>
      <c r="E310" s="123"/>
      <c r="F310" s="96">
        <f>IF($C$328=0,"",IF(C310="[For completion]","",C310/$C$328))</f>
        <v>0</v>
      </c>
      <c r="G310" s="96">
        <f>IF($D$328=0,"",IF(D310="[For completion]","",D310/$D$328))</f>
        <v>0</v>
      </c>
    </row>
    <row r="311" spans="1:7" customFormat="1" x14ac:dyDescent="0.25">
      <c r="A311" s="118" t="s">
        <v>1078</v>
      </c>
      <c r="B311" s="210" t="s">
        <v>1641</v>
      </c>
      <c r="C311" s="205">
        <v>321.512518</v>
      </c>
      <c r="D311" s="206">
        <v>20</v>
      </c>
      <c r="E311" s="123"/>
      <c r="F311" s="96">
        <f t="shared" ref="F311:F327" si="11">IF($C$328=0,"",IF(C311="[For completion]","",C311/$C$328))</f>
        <v>9.3644565692787521E-4</v>
      </c>
      <c r="G311" s="96">
        <f t="shared" ref="G311:G327" si="12">IF($D$328=0,"",IF(D311="[For completion]","",D311/$D$328))</f>
        <v>3.3508695506483934E-4</v>
      </c>
    </row>
    <row r="312" spans="1:7" customFormat="1" x14ac:dyDescent="0.25">
      <c r="A312" s="118" t="s">
        <v>1079</v>
      </c>
      <c r="B312" s="210" t="s">
        <v>1642</v>
      </c>
      <c r="C312" s="205">
        <v>4.6292780000000002</v>
      </c>
      <c r="D312" s="206">
        <v>1</v>
      </c>
      <c r="E312" s="123"/>
      <c r="F312" s="96">
        <f t="shared" si="11"/>
        <v>1.3483354566654106E-5</v>
      </c>
      <c r="G312" s="96">
        <f t="shared" si="12"/>
        <v>1.6754347753241967E-5</v>
      </c>
    </row>
    <row r="313" spans="1:7" customFormat="1" x14ac:dyDescent="0.25">
      <c r="A313" s="118" t="s">
        <v>1080</v>
      </c>
      <c r="B313" s="210" t="s">
        <v>1643</v>
      </c>
      <c r="C313" s="205">
        <v>11464.048789</v>
      </c>
      <c r="D313" s="206">
        <v>1014</v>
      </c>
      <c r="E313" s="123"/>
      <c r="F313" s="96">
        <f t="shared" si="11"/>
        <v>3.3390484345832895E-2</v>
      </c>
      <c r="G313" s="96">
        <f t="shared" si="12"/>
        <v>1.6988908621787355E-2</v>
      </c>
    </row>
    <row r="314" spans="1:7" customFormat="1" x14ac:dyDescent="0.25">
      <c r="A314" s="118" t="s">
        <v>1081</v>
      </c>
      <c r="B314" s="210" t="s">
        <v>1644</v>
      </c>
      <c r="C314" s="205">
        <v>33285.404701423897</v>
      </c>
      <c r="D314" s="206">
        <v>3430</v>
      </c>
      <c r="E314" s="123"/>
      <c r="F314" s="96">
        <f t="shared" si="11"/>
        <v>9.6947928701597505E-2</v>
      </c>
      <c r="G314" s="96">
        <f t="shared" si="12"/>
        <v>5.7467412793619943E-2</v>
      </c>
    </row>
    <row r="315" spans="1:7" customFormat="1" x14ac:dyDescent="0.25">
      <c r="A315" s="118" t="s">
        <v>1082</v>
      </c>
      <c r="B315" s="210" t="s">
        <v>1645</v>
      </c>
      <c r="C315" s="205">
        <v>1326.5816649999999</v>
      </c>
      <c r="D315" s="206">
        <v>110</v>
      </c>
      <c r="E315" s="123"/>
      <c r="F315" s="96">
        <f t="shared" si="11"/>
        <v>3.863835991447771E-3</v>
      </c>
      <c r="G315" s="96">
        <f t="shared" si="12"/>
        <v>1.8429782528566164E-3</v>
      </c>
    </row>
    <row r="316" spans="1:7" customFormat="1" x14ac:dyDescent="0.25">
      <c r="A316" s="118" t="s">
        <v>1083</v>
      </c>
      <c r="B316" s="210" t="s">
        <v>1646</v>
      </c>
      <c r="C316" s="205">
        <v>36.772756000000001</v>
      </c>
      <c r="D316" s="206">
        <v>7</v>
      </c>
      <c r="E316" s="123"/>
      <c r="F316" s="96">
        <f t="shared" si="11"/>
        <v>1.0710527808894976E-4</v>
      </c>
      <c r="G316" s="96">
        <f t="shared" si="12"/>
        <v>1.1728043427269376E-4</v>
      </c>
    </row>
    <row r="317" spans="1:7" customFormat="1" x14ac:dyDescent="0.25">
      <c r="A317" s="118" t="s">
        <v>1084</v>
      </c>
      <c r="B317" s="210" t="s">
        <v>1647</v>
      </c>
      <c r="C317" s="205">
        <v>0</v>
      </c>
      <c r="D317" s="206">
        <v>0</v>
      </c>
      <c r="E317" s="123"/>
      <c r="F317" s="96">
        <f t="shared" si="11"/>
        <v>0</v>
      </c>
      <c r="G317" s="96">
        <f t="shared" si="12"/>
        <v>0</v>
      </c>
    </row>
    <row r="318" spans="1:7" customFormat="1" x14ac:dyDescent="0.25">
      <c r="A318" s="118" t="s">
        <v>1085</v>
      </c>
      <c r="B318" s="210" t="s">
        <v>1648</v>
      </c>
      <c r="C318" s="205">
        <v>0</v>
      </c>
      <c r="D318" s="206">
        <v>0</v>
      </c>
      <c r="E318" s="123"/>
      <c r="F318" s="96">
        <f t="shared" si="11"/>
        <v>0</v>
      </c>
      <c r="G318" s="96">
        <f t="shared" si="12"/>
        <v>0</v>
      </c>
    </row>
    <row r="319" spans="1:7" customFormat="1" x14ac:dyDescent="0.25">
      <c r="A319" s="118" t="s">
        <v>1086</v>
      </c>
      <c r="B319" s="210" t="s">
        <v>86</v>
      </c>
      <c r="C319" s="205" t="s">
        <v>26</v>
      </c>
      <c r="D319" s="206" t="s">
        <v>26</v>
      </c>
      <c r="E319" s="123"/>
      <c r="F319" s="96" t="str">
        <f t="shared" si="11"/>
        <v/>
      </c>
      <c r="G319" s="96" t="str">
        <f t="shared" si="12"/>
        <v/>
      </c>
    </row>
    <row r="320" spans="1:7" customFormat="1" x14ac:dyDescent="0.25">
      <c r="A320" s="118" t="s">
        <v>1087</v>
      </c>
      <c r="B320" s="210" t="s">
        <v>86</v>
      </c>
      <c r="C320" s="205" t="s">
        <v>26</v>
      </c>
      <c r="D320" s="206" t="s">
        <v>26</v>
      </c>
      <c r="E320" s="123"/>
      <c r="F320" s="96" t="str">
        <f t="shared" si="11"/>
        <v/>
      </c>
      <c r="G320" s="96" t="str">
        <f t="shared" si="12"/>
        <v/>
      </c>
    </row>
    <row r="321" spans="1:7" customFormat="1" x14ac:dyDescent="0.25">
      <c r="A321" s="118" t="s">
        <v>1088</v>
      </c>
      <c r="B321" s="210" t="s">
        <v>86</v>
      </c>
      <c r="C321" s="205" t="s">
        <v>26</v>
      </c>
      <c r="D321" s="206" t="s">
        <v>26</v>
      </c>
      <c r="E321" s="123"/>
      <c r="F321" s="96" t="str">
        <f t="shared" si="11"/>
        <v/>
      </c>
      <c r="G321" s="96" t="str">
        <f t="shared" si="12"/>
        <v/>
      </c>
    </row>
    <row r="322" spans="1:7" customFormat="1" x14ac:dyDescent="0.25">
      <c r="A322" s="118" t="s">
        <v>1089</v>
      </c>
      <c r="B322" s="210" t="s">
        <v>86</v>
      </c>
      <c r="C322" s="205" t="s">
        <v>26</v>
      </c>
      <c r="D322" s="206" t="s">
        <v>26</v>
      </c>
      <c r="E322" s="123"/>
      <c r="F322" s="96" t="str">
        <f t="shared" si="11"/>
        <v/>
      </c>
      <c r="G322" s="96" t="str">
        <f t="shared" si="12"/>
        <v/>
      </c>
    </row>
    <row r="323" spans="1:7" customFormat="1" x14ac:dyDescent="0.25">
      <c r="A323" s="118" t="s">
        <v>1090</v>
      </c>
      <c r="B323" s="210" t="s">
        <v>86</v>
      </c>
      <c r="C323" s="205" t="s">
        <v>26</v>
      </c>
      <c r="D323" s="206" t="s">
        <v>26</v>
      </c>
      <c r="E323" s="123"/>
      <c r="F323" s="96" t="str">
        <f t="shared" si="11"/>
        <v/>
      </c>
      <c r="G323" s="96" t="str">
        <f t="shared" si="12"/>
        <v/>
      </c>
    </row>
    <row r="324" spans="1:7" customFormat="1" x14ac:dyDescent="0.25">
      <c r="A324" s="118" t="s">
        <v>1091</v>
      </c>
      <c r="B324" s="210" t="s">
        <v>86</v>
      </c>
      <c r="C324" s="205" t="s">
        <v>26</v>
      </c>
      <c r="D324" s="206" t="s">
        <v>26</v>
      </c>
      <c r="E324" s="123"/>
      <c r="F324" s="96" t="str">
        <f t="shared" si="11"/>
        <v/>
      </c>
      <c r="G324" s="96" t="str">
        <f t="shared" si="12"/>
        <v/>
      </c>
    </row>
    <row r="325" spans="1:7" customFormat="1" x14ac:dyDescent="0.25">
      <c r="A325" s="118" t="s">
        <v>1092</v>
      </c>
      <c r="B325" s="210" t="s">
        <v>86</v>
      </c>
      <c r="C325" s="205" t="s">
        <v>26</v>
      </c>
      <c r="D325" s="206" t="s">
        <v>26</v>
      </c>
      <c r="E325" s="123"/>
      <c r="F325" s="96" t="str">
        <f t="shared" si="11"/>
        <v/>
      </c>
      <c r="G325" s="96" t="str">
        <f t="shared" si="12"/>
        <v/>
      </c>
    </row>
    <row r="326" spans="1:7" customFormat="1" x14ac:dyDescent="0.25">
      <c r="A326" s="118" t="s">
        <v>1093</v>
      </c>
      <c r="B326" s="210" t="s">
        <v>86</v>
      </c>
      <c r="C326" s="205" t="s">
        <v>26</v>
      </c>
      <c r="D326" s="206" t="s">
        <v>26</v>
      </c>
      <c r="E326" s="123"/>
      <c r="F326" s="96" t="str">
        <f t="shared" si="11"/>
        <v/>
      </c>
      <c r="G326" s="96" t="str">
        <f t="shared" si="12"/>
        <v/>
      </c>
    </row>
    <row r="327" spans="1:7" customFormat="1" x14ac:dyDescent="0.25">
      <c r="A327" s="118" t="s">
        <v>1094</v>
      </c>
      <c r="B327" s="121" t="s">
        <v>716</v>
      </c>
      <c r="C327" s="205">
        <v>296893.85943257599</v>
      </c>
      <c r="D327" s="206">
        <v>55104</v>
      </c>
      <c r="E327" s="123"/>
      <c r="F327" s="96">
        <f t="shared" si="11"/>
        <v>0.86474071667153829</v>
      </c>
      <c r="G327" s="96">
        <f t="shared" si="12"/>
        <v>0.92323157859464533</v>
      </c>
    </row>
    <row r="328" spans="1:7" customFormat="1" x14ac:dyDescent="0.25">
      <c r="A328" s="118" t="s">
        <v>1095</v>
      </c>
      <c r="B328" s="121" t="s">
        <v>30</v>
      </c>
      <c r="C328" s="176">
        <f>SUM(C310:C327)</f>
        <v>343332.80913999991</v>
      </c>
      <c r="D328" s="177">
        <f>SUM(D310:D327)</f>
        <v>59686</v>
      </c>
      <c r="E328" s="123"/>
      <c r="F328" s="178">
        <f>SUM(F310:F327)</f>
        <v>0.99999999999999989</v>
      </c>
      <c r="G328" s="178">
        <f>SUM(G310:G327)</f>
        <v>1</v>
      </c>
    </row>
    <row r="329" spans="1:7" customFormat="1" x14ac:dyDescent="0.25">
      <c r="A329" s="118" t="s">
        <v>1096</v>
      </c>
      <c r="B329" s="121"/>
      <c r="C329" s="118"/>
      <c r="D329" s="118"/>
      <c r="E329" s="123"/>
      <c r="F329" s="123"/>
      <c r="G329" s="123"/>
    </row>
    <row r="330" spans="1:7" customFormat="1" x14ac:dyDescent="0.25">
      <c r="A330" s="118" t="s">
        <v>1097</v>
      </c>
      <c r="B330" s="121"/>
      <c r="C330" s="118"/>
      <c r="D330" s="118"/>
      <c r="E330" s="123"/>
      <c r="F330" s="123"/>
      <c r="G330" s="123"/>
    </row>
    <row r="331" spans="1:7" customFormat="1" x14ac:dyDescent="0.25">
      <c r="A331" s="118" t="s">
        <v>1098</v>
      </c>
      <c r="B331" s="121"/>
      <c r="C331" s="118"/>
      <c r="D331" s="118"/>
      <c r="E331" s="123"/>
      <c r="F331" s="123"/>
      <c r="G331" s="123"/>
    </row>
    <row r="332" spans="1:7" customFormat="1" x14ac:dyDescent="0.25">
      <c r="A332" s="108"/>
      <c r="B332" s="108" t="s">
        <v>794</v>
      </c>
      <c r="C332" s="108" t="s">
        <v>27</v>
      </c>
      <c r="D332" s="108" t="s">
        <v>329</v>
      </c>
      <c r="E332" s="108"/>
      <c r="F332" s="108" t="s">
        <v>54</v>
      </c>
      <c r="G332" s="108" t="s">
        <v>336</v>
      </c>
    </row>
    <row r="333" spans="1:7" customFormat="1" x14ac:dyDescent="0.25">
      <c r="A333" s="118" t="s">
        <v>1099</v>
      </c>
      <c r="B333" s="121" t="s">
        <v>321</v>
      </c>
      <c r="C333" s="205">
        <v>3440.8714004653398</v>
      </c>
      <c r="D333" s="206">
        <v>290</v>
      </c>
      <c r="E333" s="123"/>
      <c r="F333" s="96">
        <f>IF($C$343=0,"",IF(C333="[For completion]","",C333/$C$343))</f>
        <v>1.0021970836647489E-2</v>
      </c>
      <c r="G333" s="96">
        <f>IF($D$343=0,"",IF(D333="[For completion]","",D333/$D$343))</f>
        <v>4.8587608484401698E-3</v>
      </c>
    </row>
    <row r="334" spans="1:7" customFormat="1" x14ac:dyDescent="0.25">
      <c r="A334" s="118" t="s">
        <v>1100</v>
      </c>
      <c r="B334" s="121" t="s">
        <v>322</v>
      </c>
      <c r="C334" s="205">
        <v>10477.1342118746</v>
      </c>
      <c r="D334" s="206">
        <v>1037</v>
      </c>
      <c r="E334" s="123"/>
      <c r="F334" s="96">
        <f t="shared" ref="F334:F342" si="13">IF($C$343=0,"",IF(C334="[For completion]","",C334/$C$343))</f>
        <v>3.0515971480029335E-2</v>
      </c>
      <c r="G334" s="96">
        <f t="shared" ref="G334:G342" si="14">IF($D$343=0,"",IF(D334="[For completion]","",D334/$D$343))</f>
        <v>1.737425862011192E-2</v>
      </c>
    </row>
    <row r="335" spans="1:7" customFormat="1" x14ac:dyDescent="0.25">
      <c r="A335" s="118" t="s">
        <v>1101</v>
      </c>
      <c r="B335" s="121" t="s">
        <v>1327</v>
      </c>
      <c r="C335" s="205">
        <v>12819.3719592899</v>
      </c>
      <c r="D335" s="206">
        <v>1720</v>
      </c>
      <c r="E335" s="123"/>
      <c r="F335" s="96">
        <f t="shared" si="13"/>
        <v>3.733803358729567E-2</v>
      </c>
      <c r="G335" s="96">
        <f t="shared" si="14"/>
        <v>2.8817478135576183E-2</v>
      </c>
    </row>
    <row r="336" spans="1:7" customFormat="1" x14ac:dyDescent="0.25">
      <c r="A336" s="118" t="s">
        <v>1102</v>
      </c>
      <c r="B336" s="121" t="s">
        <v>323</v>
      </c>
      <c r="C336" s="205">
        <v>14574.789728051001</v>
      </c>
      <c r="D336" s="206">
        <v>1995</v>
      </c>
      <c r="E336" s="123"/>
      <c r="F336" s="96">
        <f t="shared" si="13"/>
        <v>4.2450908681167923E-2</v>
      </c>
      <c r="G336" s="96">
        <f t="shared" si="14"/>
        <v>3.3424923767717725E-2</v>
      </c>
    </row>
    <row r="337" spans="1:7" customFormat="1" x14ac:dyDescent="0.25">
      <c r="A337" s="118" t="s">
        <v>1103</v>
      </c>
      <c r="B337" s="121" t="s">
        <v>324</v>
      </c>
      <c r="C337" s="212">
        <v>25558.090491225899</v>
      </c>
      <c r="D337" s="213">
        <v>3236</v>
      </c>
      <c r="E337" s="123"/>
      <c r="F337" s="96">
        <f t="shared" si="13"/>
        <v>7.4441153920725728E-2</v>
      </c>
      <c r="G337" s="96">
        <f t="shared" si="14"/>
        <v>5.4217069329491004E-2</v>
      </c>
    </row>
    <row r="338" spans="1:7" customFormat="1" x14ac:dyDescent="0.25">
      <c r="A338" s="118" t="s">
        <v>1104</v>
      </c>
      <c r="B338" s="121" t="s">
        <v>325</v>
      </c>
      <c r="C338" s="205">
        <v>20060.581895501498</v>
      </c>
      <c r="D338" s="206">
        <v>2328</v>
      </c>
      <c r="E338" s="123"/>
      <c r="F338" s="96">
        <f t="shared" si="13"/>
        <v>5.8428968515273572E-2</v>
      </c>
      <c r="G338" s="96">
        <f t="shared" si="14"/>
        <v>3.9004121569547301E-2</v>
      </c>
    </row>
    <row r="339" spans="1:7" customFormat="1" x14ac:dyDescent="0.25">
      <c r="A339" s="118" t="s">
        <v>1105</v>
      </c>
      <c r="B339" s="121" t="s">
        <v>326</v>
      </c>
      <c r="C339" s="205">
        <v>11794.724009110299</v>
      </c>
      <c r="D339" s="206">
        <v>1087</v>
      </c>
      <c r="E339" s="123"/>
      <c r="F339" s="96">
        <f t="shared" si="13"/>
        <v>3.435361752538129E-2</v>
      </c>
      <c r="G339" s="96">
        <f t="shared" si="14"/>
        <v>1.8211976007774019E-2</v>
      </c>
    </row>
    <row r="340" spans="1:7" customFormat="1" x14ac:dyDescent="0.25">
      <c r="A340" s="118" t="s">
        <v>1106</v>
      </c>
      <c r="B340" s="121" t="s">
        <v>327</v>
      </c>
      <c r="C340" s="205">
        <v>11812.331053153101</v>
      </c>
      <c r="D340" s="206">
        <v>1026</v>
      </c>
      <c r="E340" s="123"/>
      <c r="F340" s="96">
        <f t="shared" si="13"/>
        <v>3.4404900256230421E-2</v>
      </c>
      <c r="G340" s="96">
        <f t="shared" si="14"/>
        <v>1.7189960794826258E-2</v>
      </c>
    </row>
    <row r="341" spans="1:7" customFormat="1" x14ac:dyDescent="0.25">
      <c r="A341" s="118" t="s">
        <v>1107</v>
      </c>
      <c r="B341" s="121" t="s">
        <v>328</v>
      </c>
      <c r="C341" s="205">
        <v>51034.7373450585</v>
      </c>
      <c r="D341" s="206">
        <v>4799</v>
      </c>
      <c r="E341" s="123"/>
      <c r="F341" s="96">
        <f t="shared" si="13"/>
        <v>0.1486450930014328</v>
      </c>
      <c r="G341" s="96">
        <f t="shared" si="14"/>
        <v>8.0404114867808199E-2</v>
      </c>
    </row>
    <row r="342" spans="1:7" customFormat="1" x14ac:dyDescent="0.25">
      <c r="A342" s="118" t="s">
        <v>1108</v>
      </c>
      <c r="B342" s="118" t="s">
        <v>716</v>
      </c>
      <c r="C342" s="205">
        <v>181760.17704626999</v>
      </c>
      <c r="D342" s="206">
        <v>42168</v>
      </c>
      <c r="F342" s="96">
        <f t="shared" si="13"/>
        <v>0.52939938219581573</v>
      </c>
      <c r="G342" s="96">
        <f t="shared" si="14"/>
        <v>0.70649733605870724</v>
      </c>
    </row>
    <row r="343" spans="1:7" customFormat="1" x14ac:dyDescent="0.25">
      <c r="A343" s="118" t="s">
        <v>1109</v>
      </c>
      <c r="B343" s="121" t="s">
        <v>30</v>
      </c>
      <c r="C343" s="176">
        <f>SUM(C333:C342)</f>
        <v>343332.80914000014</v>
      </c>
      <c r="D343" s="177">
        <f>SUM(D333:D342)</f>
        <v>59686</v>
      </c>
      <c r="E343" s="123"/>
      <c r="F343" s="178">
        <f>SUM(F333:F342)</f>
        <v>1</v>
      </c>
      <c r="G343" s="178">
        <f>SUM(G333:G342)</f>
        <v>1</v>
      </c>
    </row>
    <row r="344" spans="1:7" customFormat="1" x14ac:dyDescent="0.25">
      <c r="A344" s="118" t="s">
        <v>1110</v>
      </c>
      <c r="B344" s="121"/>
      <c r="C344" s="118"/>
      <c r="D344" s="118"/>
      <c r="E344" s="123"/>
      <c r="F344" s="123"/>
      <c r="G344" s="123"/>
    </row>
    <row r="345" spans="1:7" customFormat="1" x14ac:dyDescent="0.25">
      <c r="A345" s="108"/>
      <c r="B345" s="108" t="s">
        <v>795</v>
      </c>
      <c r="C345" s="108" t="s">
        <v>27</v>
      </c>
      <c r="D345" s="108" t="s">
        <v>329</v>
      </c>
      <c r="E345" s="108"/>
      <c r="F345" s="108" t="s">
        <v>54</v>
      </c>
      <c r="G345" s="108" t="s">
        <v>336</v>
      </c>
    </row>
    <row r="346" spans="1:7" customFormat="1" x14ac:dyDescent="0.25">
      <c r="A346" s="118" t="s">
        <v>1111</v>
      </c>
      <c r="B346" s="121" t="s">
        <v>717</v>
      </c>
      <c r="C346" s="205">
        <v>176652.31223811599</v>
      </c>
      <c r="D346" s="206">
        <v>32412</v>
      </c>
      <c r="E346" s="123"/>
      <c r="F346" s="96">
        <f>IF($C$353=0,"",IF(C346="[For completion]","",C346/$C$353))</f>
        <v>0.51452208334124905</v>
      </c>
      <c r="G346" s="96">
        <f>IF($D$353=0,"",IF(D346="[For completion]","",D346/$D$353))</f>
        <v>0.54304191937807866</v>
      </c>
    </row>
    <row r="347" spans="1:7" customFormat="1" x14ac:dyDescent="0.25">
      <c r="A347" s="118" t="s">
        <v>1112</v>
      </c>
      <c r="B347" s="103" t="s">
        <v>718</v>
      </c>
      <c r="C347" s="205">
        <v>0</v>
      </c>
      <c r="D347" s="206">
        <v>0</v>
      </c>
      <c r="E347" s="123"/>
      <c r="F347" s="96">
        <f t="shared" ref="F347:F352" si="15">IF($C$353=0,"",IF(C347="[For completion]","",C347/$C$353))</f>
        <v>0</v>
      </c>
      <c r="G347" s="96">
        <f t="shared" ref="G347:G352" si="16">IF($D$353=0,"",IF(D347="[For completion]","",D347/$D$353))</f>
        <v>0</v>
      </c>
    </row>
    <row r="348" spans="1:7" customFormat="1" x14ac:dyDescent="0.25">
      <c r="A348" s="118" t="s">
        <v>1113</v>
      </c>
      <c r="B348" s="121" t="s">
        <v>719</v>
      </c>
      <c r="C348" s="205">
        <v>1179.2406957523001</v>
      </c>
      <c r="D348" s="206">
        <v>234</v>
      </c>
      <c r="E348" s="123"/>
      <c r="F348" s="96">
        <f t="shared" si="15"/>
        <v>3.4346868821134003E-3</v>
      </c>
      <c r="G348" s="96">
        <f t="shared" si="16"/>
        <v>3.9205173742586199E-3</v>
      </c>
    </row>
    <row r="349" spans="1:7" customFormat="1" x14ac:dyDescent="0.25">
      <c r="A349" s="118" t="s">
        <v>1114</v>
      </c>
      <c r="B349" s="121" t="s">
        <v>720</v>
      </c>
      <c r="C349" s="205">
        <v>580.33563638830901</v>
      </c>
      <c r="D349" s="206">
        <v>100</v>
      </c>
      <c r="E349" s="123"/>
      <c r="F349" s="96">
        <f t="shared" si="15"/>
        <v>1.6903005507745337E-3</v>
      </c>
      <c r="G349" s="96">
        <f t="shared" si="16"/>
        <v>1.6754347753241967E-3</v>
      </c>
    </row>
    <row r="350" spans="1:7" customFormat="1" x14ac:dyDescent="0.25">
      <c r="A350" s="118" t="s">
        <v>1115</v>
      </c>
      <c r="B350" s="121" t="s">
        <v>721</v>
      </c>
      <c r="C350" s="212">
        <v>159766.76028281901</v>
      </c>
      <c r="D350" s="213">
        <v>24029</v>
      </c>
      <c r="E350" s="123"/>
      <c r="F350" s="96">
        <f t="shared" si="15"/>
        <v>0.46534078896512199</v>
      </c>
      <c r="G350" s="96">
        <f t="shared" si="16"/>
        <v>0.40259022216265122</v>
      </c>
    </row>
    <row r="351" spans="1:7" customFormat="1" x14ac:dyDescent="0.25">
      <c r="A351" s="118" t="s">
        <v>1116</v>
      </c>
      <c r="B351" s="121" t="s">
        <v>722</v>
      </c>
      <c r="C351" s="205">
        <v>1416.63323028999</v>
      </c>
      <c r="D351" s="206">
        <v>735</v>
      </c>
      <c r="E351" s="123"/>
      <c r="F351" s="96">
        <f t="shared" si="15"/>
        <v>4.1261225043958292E-3</v>
      </c>
      <c r="G351" s="96">
        <f t="shared" si="16"/>
        <v>1.2314445598632845E-2</v>
      </c>
    </row>
    <row r="352" spans="1:7" customFormat="1" x14ac:dyDescent="0.25">
      <c r="A352" s="118" t="s">
        <v>1117</v>
      </c>
      <c r="B352" s="121" t="s">
        <v>330</v>
      </c>
      <c r="C352" s="205">
        <v>3737.52705663394</v>
      </c>
      <c r="D352" s="206">
        <v>2176</v>
      </c>
      <c r="E352" s="123"/>
      <c r="F352" s="96">
        <f t="shared" si="15"/>
        <v>1.0886017756345281E-2</v>
      </c>
      <c r="G352" s="96">
        <f t="shared" si="16"/>
        <v>3.6457460711054518E-2</v>
      </c>
    </row>
    <row r="353" spans="1:7" customFormat="1" x14ac:dyDescent="0.25">
      <c r="A353" s="118" t="s">
        <v>1118</v>
      </c>
      <c r="B353" s="121" t="s">
        <v>30</v>
      </c>
      <c r="C353" s="176">
        <f>SUM(C346:C352)</f>
        <v>343332.8091399995</v>
      </c>
      <c r="D353" s="177">
        <f>SUM(D346:D352)</f>
        <v>59686</v>
      </c>
      <c r="E353" s="123"/>
      <c r="F353" s="178">
        <f>SUM(F346:F352)</f>
        <v>1</v>
      </c>
      <c r="G353" s="178">
        <f>SUM(G346:G352)</f>
        <v>0.99999999999999989</v>
      </c>
    </row>
    <row r="354" spans="1:7" customFormat="1" x14ac:dyDescent="0.25">
      <c r="A354" s="118" t="s">
        <v>1119</v>
      </c>
      <c r="B354" s="121"/>
      <c r="C354" s="118"/>
      <c r="D354" s="118"/>
      <c r="E354" s="123"/>
      <c r="F354" s="123"/>
      <c r="G354" s="123"/>
    </row>
    <row r="355" spans="1:7" customFormat="1" x14ac:dyDescent="0.25">
      <c r="A355" s="108"/>
      <c r="B355" s="108" t="s">
        <v>796</v>
      </c>
      <c r="C355" s="108" t="s">
        <v>27</v>
      </c>
      <c r="D355" s="108" t="s">
        <v>329</v>
      </c>
      <c r="E355" s="108"/>
      <c r="F355" s="108" t="s">
        <v>54</v>
      </c>
      <c r="G355" s="108" t="s">
        <v>336</v>
      </c>
    </row>
    <row r="356" spans="1:7" customFormat="1" x14ac:dyDescent="0.25">
      <c r="A356" s="118" t="s">
        <v>1120</v>
      </c>
      <c r="B356" s="121" t="s">
        <v>714</v>
      </c>
      <c r="C356" s="205">
        <v>51203.757356000002</v>
      </c>
      <c r="D356" s="206">
        <v>9436</v>
      </c>
      <c r="E356" s="123"/>
      <c r="F356" s="96">
        <f>IF($C$360=0,"",IF(C356="[For completion]","",C356/$C$360))</f>
        <v>0.14913738504705726</v>
      </c>
      <c r="G356" s="96">
        <f>IF($D$360=0,"",IF(D356="[For completion]","",D356/$D$360))</f>
        <v>0.15809402539959119</v>
      </c>
    </row>
    <row r="357" spans="1:7" customFormat="1" x14ac:dyDescent="0.25">
      <c r="A357" s="118" t="s">
        <v>1121</v>
      </c>
      <c r="B357" s="103" t="s">
        <v>715</v>
      </c>
      <c r="C357" s="205">
        <v>274285.25144800002</v>
      </c>
      <c r="D357" s="206">
        <v>44214</v>
      </c>
      <c r="E357" s="123"/>
      <c r="F357" s="96">
        <f t="shared" ref="F357:F359" si="17">IF($C$360=0,"",IF(C357="[For completion]","",C357/$C$360))</f>
        <v>0.79889030161447627</v>
      </c>
      <c r="G357" s="96">
        <f t="shared" ref="G357:G359" si="18">IF($D$360=0,"",IF(D357="[For completion]","",D357/$D$360))</f>
        <v>0.74077673156184032</v>
      </c>
    </row>
    <row r="358" spans="1:7" customFormat="1" x14ac:dyDescent="0.25">
      <c r="A358" s="118" t="s">
        <v>1122</v>
      </c>
      <c r="B358" s="121" t="s">
        <v>330</v>
      </c>
      <c r="C358" s="205">
        <v>2065.2355040000002</v>
      </c>
      <c r="D358" s="206">
        <v>658</v>
      </c>
      <c r="E358" s="123"/>
      <c r="F358" s="96">
        <f t="shared" si="17"/>
        <v>6.0152582247327956E-3</v>
      </c>
      <c r="G358" s="96">
        <f t="shared" si="18"/>
        <v>1.1024360821633213E-2</v>
      </c>
    </row>
    <row r="359" spans="1:7" customFormat="1" x14ac:dyDescent="0.25">
      <c r="A359" s="118" t="s">
        <v>1123</v>
      </c>
      <c r="B359" s="118" t="s">
        <v>716</v>
      </c>
      <c r="C359" s="205">
        <v>15778.564832</v>
      </c>
      <c r="D359" s="206">
        <v>5378</v>
      </c>
      <c r="E359" s="123"/>
      <c r="F359" s="96">
        <f t="shared" si="17"/>
        <v>4.5957055113733714E-2</v>
      </c>
      <c r="G359" s="96">
        <f t="shared" si="18"/>
        <v>9.01048822169353E-2</v>
      </c>
    </row>
    <row r="360" spans="1:7" customFormat="1" x14ac:dyDescent="0.25">
      <c r="A360" s="118" t="s">
        <v>1124</v>
      </c>
      <c r="B360" s="121" t="s">
        <v>30</v>
      </c>
      <c r="C360" s="193">
        <f>SUM(C356:C359)</f>
        <v>343332.80914000003</v>
      </c>
      <c r="D360" s="188">
        <f>SUM(D356:D359)</f>
        <v>59686</v>
      </c>
      <c r="E360" s="123"/>
      <c r="F360" s="194">
        <f>SUM(F356:F359)</f>
        <v>1</v>
      </c>
      <c r="G360" s="194">
        <f>SUM(G356:G359)</f>
        <v>1</v>
      </c>
    </row>
    <row r="361" spans="1:7" customFormat="1" x14ac:dyDescent="0.25">
      <c r="A361" s="118" t="s">
        <v>1125</v>
      </c>
      <c r="B361" s="121"/>
      <c r="C361" s="172"/>
      <c r="D361" s="118"/>
      <c r="E361" s="123"/>
      <c r="F361" s="123"/>
      <c r="G361" s="123"/>
    </row>
    <row r="362" spans="1:7" customFormat="1" x14ac:dyDescent="0.25">
      <c r="A362" s="108"/>
      <c r="B362" s="108" t="s">
        <v>1592</v>
      </c>
      <c r="C362" s="108" t="s">
        <v>1541</v>
      </c>
      <c r="D362" s="108" t="s">
        <v>1542</v>
      </c>
      <c r="E362" s="108"/>
      <c r="F362" s="108" t="s">
        <v>1540</v>
      </c>
      <c r="G362" s="108"/>
    </row>
    <row r="363" spans="1:7" customFormat="1" x14ac:dyDescent="0.25">
      <c r="A363" s="184" t="s">
        <v>1330</v>
      </c>
      <c r="B363" s="185" t="s">
        <v>717</v>
      </c>
      <c r="C363" s="205">
        <v>6302.1366820048843</v>
      </c>
      <c r="D363" s="233">
        <v>2001.7675614930693</v>
      </c>
      <c r="E363" s="184"/>
      <c r="F363" s="233">
        <v>49611.04805932958</v>
      </c>
      <c r="G363" s="223"/>
    </row>
    <row r="364" spans="1:7" customFormat="1" x14ac:dyDescent="0.25">
      <c r="A364" s="184" t="s">
        <v>1544</v>
      </c>
      <c r="B364" s="187" t="s">
        <v>718</v>
      </c>
      <c r="C364" s="205">
        <v>0</v>
      </c>
      <c r="D364" s="233">
        <v>0</v>
      </c>
      <c r="E364" s="184"/>
      <c r="F364" s="233">
        <v>0</v>
      </c>
      <c r="G364" s="223"/>
    </row>
    <row r="365" spans="1:7" customFormat="1" x14ac:dyDescent="0.25">
      <c r="A365" s="184" t="s">
        <v>1545</v>
      </c>
      <c r="B365" s="185" t="s">
        <v>719</v>
      </c>
      <c r="C365" s="205">
        <v>3.2921029396643418</v>
      </c>
      <c r="D365" s="233">
        <v>1.5302474083962854</v>
      </c>
      <c r="E365" s="184"/>
      <c r="F365" s="233">
        <v>41.797221399627524</v>
      </c>
      <c r="G365" s="223"/>
    </row>
    <row r="366" spans="1:7" customFormat="1" x14ac:dyDescent="0.25">
      <c r="A366" s="184" t="s">
        <v>1546</v>
      </c>
      <c r="B366" s="185" t="s">
        <v>720</v>
      </c>
      <c r="C366" s="205">
        <v>9.366761258790623</v>
      </c>
      <c r="D366" s="233">
        <v>4.3826972860779572</v>
      </c>
      <c r="E366" s="184"/>
      <c r="F366" s="233">
        <v>100.15560599533387</v>
      </c>
      <c r="G366" s="223"/>
    </row>
    <row r="367" spans="1:7" customFormat="1" x14ac:dyDescent="0.25">
      <c r="A367" s="184" t="s">
        <v>1547</v>
      </c>
      <c r="B367" s="185" t="s">
        <v>721</v>
      </c>
      <c r="C367" s="212">
        <v>3100.6109467378783</v>
      </c>
      <c r="D367" s="238">
        <v>1211.8456626953598</v>
      </c>
      <c r="E367" s="184"/>
      <c r="F367" s="238">
        <v>41619.714947826171</v>
      </c>
      <c r="G367" s="223"/>
    </row>
    <row r="368" spans="1:7" customFormat="1" x14ac:dyDescent="0.25">
      <c r="A368" s="184" t="s">
        <v>1548</v>
      </c>
      <c r="B368" s="185" t="s">
        <v>722</v>
      </c>
      <c r="C368" s="205">
        <v>0</v>
      </c>
      <c r="D368" s="233">
        <v>0</v>
      </c>
      <c r="E368" s="184"/>
      <c r="F368" s="233">
        <v>0</v>
      </c>
      <c r="G368" s="223"/>
    </row>
    <row r="369" spans="1:7" customFormat="1" x14ac:dyDescent="0.25">
      <c r="A369" s="184" t="s">
        <v>1549</v>
      </c>
      <c r="B369" s="185" t="s">
        <v>330</v>
      </c>
      <c r="C369" s="205">
        <v>15.786483705017309</v>
      </c>
      <c r="D369" s="233">
        <v>5.9014756117406453</v>
      </c>
      <c r="E369" s="184"/>
      <c r="F369" s="233">
        <v>176.94160836573681</v>
      </c>
      <c r="G369" s="223"/>
    </row>
    <row r="370" spans="1:7" customFormat="1" x14ac:dyDescent="0.25">
      <c r="A370" s="184" t="s">
        <v>1550</v>
      </c>
      <c r="B370" s="185" t="s">
        <v>716</v>
      </c>
      <c r="C370" s="205">
        <v>0</v>
      </c>
      <c r="D370" s="233">
        <v>0</v>
      </c>
      <c r="E370" s="184"/>
      <c r="F370" s="233">
        <v>0</v>
      </c>
      <c r="G370" s="223"/>
    </row>
    <row r="371" spans="1:7" customFormat="1" x14ac:dyDescent="0.25">
      <c r="A371" s="184" t="s">
        <v>1551</v>
      </c>
      <c r="B371" s="185" t="s">
        <v>30</v>
      </c>
      <c r="C371" s="228">
        <f>SUM(C363:C370)</f>
        <v>9431.1929766462326</v>
      </c>
      <c r="D371" s="228">
        <f>SUM(D363:D370)</f>
        <v>3225.427644494644</v>
      </c>
      <c r="E371" s="184"/>
      <c r="F371" s="184"/>
      <c r="G371" s="223"/>
    </row>
    <row r="372" spans="1:7" customFormat="1" x14ac:dyDescent="0.25">
      <c r="A372" s="184" t="s">
        <v>1552</v>
      </c>
      <c r="B372" s="72" t="s">
        <v>1543</v>
      </c>
      <c r="C372" s="72"/>
      <c r="D372" s="72"/>
      <c r="E372" s="72"/>
      <c r="F372" s="239" t="s">
        <v>171</v>
      </c>
      <c r="G372" s="223"/>
    </row>
    <row r="373" spans="1:7" customFormat="1" x14ac:dyDescent="0.25">
      <c r="A373" s="184" t="s">
        <v>1553</v>
      </c>
      <c r="B373" s="72"/>
      <c r="C373" s="72"/>
      <c r="D373" s="72"/>
      <c r="E373" s="72"/>
      <c r="F373" s="72"/>
      <c r="G373" s="72"/>
    </row>
    <row r="374" spans="1:7" customFormat="1" x14ac:dyDescent="0.25">
      <c r="A374" s="184" t="s">
        <v>1554</v>
      </c>
      <c r="B374" s="72"/>
      <c r="C374" s="72"/>
      <c r="D374" s="72"/>
      <c r="E374" s="72"/>
      <c r="F374" s="72"/>
      <c r="G374" s="72"/>
    </row>
    <row r="375" spans="1:7" customFormat="1" x14ac:dyDescent="0.25">
      <c r="A375" s="184" t="s">
        <v>1555</v>
      </c>
      <c r="B375" s="72"/>
      <c r="C375" s="72"/>
      <c r="D375" s="72"/>
      <c r="E375" s="72"/>
      <c r="F375" s="72"/>
      <c r="G375" s="72"/>
    </row>
    <row r="376" spans="1:7" customFormat="1" x14ac:dyDescent="0.25">
      <c r="A376" s="184" t="s">
        <v>1556</v>
      </c>
      <c r="B376" s="72"/>
      <c r="C376" s="72"/>
      <c r="D376" s="72"/>
      <c r="E376" s="72"/>
      <c r="F376" s="72"/>
      <c r="G376" s="72"/>
    </row>
    <row r="377" spans="1:7" customFormat="1" x14ac:dyDescent="0.25">
      <c r="A377" s="184" t="s">
        <v>1557</v>
      </c>
      <c r="B377" s="72"/>
      <c r="C377" s="72"/>
      <c r="D377" s="72"/>
      <c r="E377" s="72"/>
      <c r="F377" s="72"/>
      <c r="G377" s="72"/>
    </row>
    <row r="378" spans="1:7" customFormat="1" x14ac:dyDescent="0.25">
      <c r="A378" s="184" t="s">
        <v>1558</v>
      </c>
      <c r="B378" s="72"/>
      <c r="C378" s="72"/>
      <c r="D378" s="72"/>
      <c r="E378" s="72"/>
      <c r="F378" s="72"/>
      <c r="G378" s="72"/>
    </row>
    <row r="379" spans="1:7" customFormat="1" x14ac:dyDescent="0.25">
      <c r="A379" s="184" t="s">
        <v>1559</v>
      </c>
      <c r="B379" s="72"/>
      <c r="C379" s="72"/>
      <c r="D379" s="72"/>
      <c r="E379" s="72"/>
      <c r="F379" s="72"/>
      <c r="G379" s="72"/>
    </row>
    <row r="380" spans="1:7" customFormat="1" x14ac:dyDescent="0.25">
      <c r="A380" s="184" t="s">
        <v>1560</v>
      </c>
      <c r="B380" s="72"/>
      <c r="C380" s="72"/>
      <c r="D380" s="72"/>
      <c r="E380" s="72"/>
      <c r="F380" s="72"/>
      <c r="G380" s="72"/>
    </row>
    <row r="381" spans="1:7" customFormat="1" x14ac:dyDescent="0.25">
      <c r="A381" s="184" t="s">
        <v>1561</v>
      </c>
      <c r="B381" s="72"/>
      <c r="C381" s="72"/>
      <c r="D381" s="72"/>
      <c r="E381" s="72"/>
      <c r="F381" s="72"/>
      <c r="G381" s="72"/>
    </row>
    <row r="382" spans="1:7" customFormat="1" x14ac:dyDescent="0.25">
      <c r="A382" s="184" t="s">
        <v>1562</v>
      </c>
      <c r="B382" s="72"/>
      <c r="C382" s="72"/>
      <c r="D382" s="72"/>
      <c r="E382" s="72"/>
      <c r="F382" s="72"/>
      <c r="G382" s="72"/>
    </row>
    <row r="383" spans="1:7" customFormat="1" x14ac:dyDescent="0.25">
      <c r="A383" s="184" t="s">
        <v>1563</v>
      </c>
      <c r="B383" s="72"/>
      <c r="C383" s="72"/>
      <c r="D383" s="72"/>
      <c r="E383" s="72"/>
      <c r="F383" s="72"/>
      <c r="G383" s="72"/>
    </row>
    <row r="384" spans="1:7" customFormat="1" x14ac:dyDescent="0.25">
      <c r="A384" s="184" t="s">
        <v>1564</v>
      </c>
      <c r="B384" s="72"/>
      <c r="C384" s="72"/>
      <c r="D384" s="72"/>
      <c r="E384" s="72"/>
      <c r="F384" s="72"/>
      <c r="G384" s="72"/>
    </row>
    <row r="385" spans="1:9" x14ac:dyDescent="0.25">
      <c r="A385" s="184" t="s">
        <v>1565</v>
      </c>
      <c r="G385" s="72"/>
      <c r="H385"/>
      <c r="I385"/>
    </row>
    <row r="386" spans="1:9" ht="15" customHeight="1" x14ac:dyDescent="0.25">
      <c r="A386" s="184" t="s">
        <v>1566</v>
      </c>
      <c r="B386" s="184"/>
      <c r="C386" s="224"/>
      <c r="D386" s="184"/>
      <c r="E386" s="222"/>
      <c r="F386" s="222"/>
      <c r="G386" s="222"/>
    </row>
    <row r="387" spans="1:9" x14ac:dyDescent="0.25">
      <c r="A387" s="184" t="s">
        <v>1567</v>
      </c>
      <c r="B387" s="184"/>
      <c r="C387" s="224"/>
      <c r="D387" s="184"/>
      <c r="E387" s="222"/>
      <c r="F387" s="222"/>
      <c r="G387" s="222"/>
    </row>
    <row r="388" spans="1:9" x14ac:dyDescent="0.25">
      <c r="A388" s="184" t="s">
        <v>1568</v>
      </c>
      <c r="B388" s="184"/>
      <c r="C388" s="224"/>
      <c r="D388" s="184"/>
      <c r="E388" s="222"/>
      <c r="F388" s="222"/>
      <c r="G388" s="222"/>
    </row>
    <row r="389" spans="1:9" x14ac:dyDescent="0.25">
      <c r="A389" s="184" t="s">
        <v>1569</v>
      </c>
      <c r="B389" s="184"/>
      <c r="C389" s="224"/>
      <c r="D389" s="184"/>
      <c r="E389" s="222"/>
      <c r="F389" s="222"/>
      <c r="G389" s="222"/>
    </row>
    <row r="390" spans="1:9" x14ac:dyDescent="0.25">
      <c r="A390" s="184" t="s">
        <v>1570</v>
      </c>
      <c r="B390" s="184"/>
      <c r="C390" s="224"/>
      <c r="D390" s="184"/>
      <c r="E390" s="222"/>
      <c r="F390" s="222"/>
      <c r="G390" s="222"/>
    </row>
    <row r="391" spans="1:9" x14ac:dyDescent="0.25">
      <c r="A391" s="184" t="s">
        <v>1571</v>
      </c>
      <c r="B391" s="184"/>
      <c r="C391" s="224"/>
      <c r="D391" s="184"/>
      <c r="E391" s="222"/>
      <c r="F391" s="222"/>
      <c r="G391" s="222"/>
    </row>
    <row r="392" spans="1:9" x14ac:dyDescent="0.25">
      <c r="A392" s="184" t="s">
        <v>1572</v>
      </c>
      <c r="B392" s="184"/>
      <c r="C392" s="224"/>
      <c r="D392" s="184"/>
      <c r="E392" s="222"/>
      <c r="F392" s="222"/>
      <c r="G392" s="222"/>
    </row>
    <row r="393" spans="1:9" x14ac:dyDescent="0.25">
      <c r="A393" s="184" t="s">
        <v>1573</v>
      </c>
      <c r="B393" s="184"/>
      <c r="C393" s="224"/>
      <c r="D393" s="184"/>
      <c r="E393" s="222"/>
      <c r="F393" s="222"/>
      <c r="G393" s="222"/>
    </row>
    <row r="394" spans="1:9" x14ac:dyDescent="0.25">
      <c r="A394" s="184" t="s">
        <v>1574</v>
      </c>
      <c r="B394" s="184"/>
      <c r="C394" s="224"/>
      <c r="D394" s="184"/>
      <c r="E394" s="222"/>
      <c r="F394" s="222"/>
      <c r="G394" s="222"/>
    </row>
    <row r="395" spans="1:9" x14ac:dyDescent="0.25">
      <c r="A395" s="184" t="s">
        <v>1575</v>
      </c>
      <c r="B395" s="184"/>
      <c r="C395" s="224"/>
      <c r="D395" s="184"/>
      <c r="E395" s="222"/>
      <c r="F395" s="222"/>
      <c r="G395" s="222"/>
    </row>
    <row r="396" spans="1:9" x14ac:dyDescent="0.25">
      <c r="A396" s="184" t="s">
        <v>1576</v>
      </c>
      <c r="B396" s="184"/>
      <c r="C396" s="224"/>
      <c r="D396" s="184"/>
      <c r="E396" s="222"/>
      <c r="F396" s="222"/>
      <c r="G396" s="222"/>
    </row>
    <row r="397" spans="1:9" x14ac:dyDescent="0.25">
      <c r="A397" s="184" t="s">
        <v>1577</v>
      </c>
      <c r="B397" s="184"/>
      <c r="C397" s="224"/>
      <c r="D397" s="184"/>
      <c r="E397" s="222"/>
      <c r="F397" s="222"/>
      <c r="G397" s="222"/>
    </row>
    <row r="398" spans="1:9" x14ac:dyDescent="0.25">
      <c r="A398" s="184" t="s">
        <v>1578</v>
      </c>
      <c r="B398" s="184"/>
      <c r="C398" s="224"/>
      <c r="D398" s="184"/>
      <c r="E398" s="222"/>
      <c r="F398" s="222"/>
      <c r="G398" s="222"/>
    </row>
    <row r="399" spans="1:9" x14ac:dyDescent="0.25">
      <c r="A399" s="184" t="s">
        <v>1579</v>
      </c>
      <c r="B399" s="184"/>
      <c r="C399" s="224"/>
      <c r="D399" s="184"/>
      <c r="E399" s="222"/>
      <c r="F399" s="222"/>
      <c r="G399" s="222"/>
    </row>
    <row r="400" spans="1:9" x14ac:dyDescent="0.25">
      <c r="A400" s="184" t="s">
        <v>1580</v>
      </c>
      <c r="B400" s="184"/>
      <c r="C400" s="224"/>
      <c r="D400" s="184"/>
      <c r="E400" s="222"/>
      <c r="F400" s="222"/>
      <c r="G400" s="222"/>
    </row>
    <row r="401" spans="1:7" x14ac:dyDescent="0.25">
      <c r="A401" s="184" t="s">
        <v>1581</v>
      </c>
      <c r="B401" s="184"/>
      <c r="C401" s="224"/>
      <c r="D401" s="184"/>
      <c r="E401" s="222"/>
      <c r="F401" s="222"/>
      <c r="G401" s="222"/>
    </row>
    <row r="402" spans="1:7" x14ac:dyDescent="0.25">
      <c r="A402" s="184" t="s">
        <v>1582</v>
      </c>
      <c r="B402" s="184"/>
      <c r="C402" s="224"/>
      <c r="D402" s="184"/>
      <c r="E402" s="222"/>
      <c r="F402" s="222"/>
      <c r="G402" s="222"/>
    </row>
    <row r="403" spans="1:7" x14ac:dyDescent="0.25">
      <c r="A403" s="184" t="s">
        <v>1583</v>
      </c>
      <c r="B403" s="184"/>
      <c r="C403" s="224"/>
      <c r="D403" s="184"/>
      <c r="E403" s="222"/>
      <c r="F403" s="222"/>
      <c r="G403" s="222"/>
    </row>
    <row r="404" spans="1:7" x14ac:dyDescent="0.25">
      <c r="A404" s="184" t="s">
        <v>1584</v>
      </c>
      <c r="B404" s="184"/>
      <c r="C404" s="224"/>
      <c r="D404" s="184"/>
      <c r="E404" s="222"/>
      <c r="F404" s="222"/>
      <c r="G404" s="222"/>
    </row>
    <row r="405" spans="1:7" x14ac:dyDescent="0.25">
      <c r="A405" s="184" t="s">
        <v>1585</v>
      </c>
      <c r="B405" s="184"/>
      <c r="C405" s="224"/>
      <c r="D405" s="184"/>
      <c r="E405" s="222"/>
      <c r="F405" s="222"/>
      <c r="G405" s="222"/>
    </row>
    <row r="406" spans="1:7" x14ac:dyDescent="0.25">
      <c r="A406" s="184" t="s">
        <v>1586</v>
      </c>
      <c r="B406" s="184"/>
      <c r="C406" s="224"/>
      <c r="D406" s="184"/>
      <c r="E406" s="222"/>
      <c r="F406" s="222"/>
      <c r="G406" s="222"/>
    </row>
    <row r="407" spans="1:7" x14ac:dyDescent="0.25">
      <c r="A407" s="184" t="s">
        <v>1587</v>
      </c>
      <c r="B407" s="184"/>
      <c r="C407" s="224"/>
      <c r="D407" s="184"/>
      <c r="E407" s="222"/>
      <c r="F407" s="222"/>
      <c r="G407" s="222"/>
    </row>
    <row r="408" spans="1:7" x14ac:dyDescent="0.25">
      <c r="A408" s="184" t="s">
        <v>1588</v>
      </c>
      <c r="B408" s="184"/>
      <c r="C408" s="224"/>
      <c r="D408" s="184"/>
      <c r="E408" s="222"/>
      <c r="F408" s="222"/>
      <c r="G408" s="222"/>
    </row>
    <row r="409" spans="1:7" x14ac:dyDescent="0.25">
      <c r="A409" s="184" t="s">
        <v>1589</v>
      </c>
      <c r="B409" s="184"/>
      <c r="C409" s="224"/>
      <c r="D409" s="184"/>
      <c r="E409" s="222"/>
      <c r="F409" s="222"/>
      <c r="G409" s="222"/>
    </row>
    <row r="410" spans="1:7" x14ac:dyDescent="0.25">
      <c r="A410" s="184" t="s">
        <v>1590</v>
      </c>
      <c r="B410" s="184"/>
      <c r="C410" s="224"/>
      <c r="D410" s="184"/>
      <c r="E410" s="222"/>
      <c r="F410" s="222"/>
      <c r="G410" s="222"/>
    </row>
    <row r="411" spans="1:7" ht="18.75" x14ac:dyDescent="0.25">
      <c r="A411" s="109"/>
      <c r="B411" s="110" t="s">
        <v>602</v>
      </c>
      <c r="C411" s="109"/>
      <c r="D411" s="109"/>
      <c r="E411" s="109"/>
      <c r="F411" s="111"/>
      <c r="G411" s="111"/>
    </row>
    <row r="412" spans="1:7" x14ac:dyDescent="0.25">
      <c r="A412" s="108"/>
      <c r="B412" s="108" t="s">
        <v>1331</v>
      </c>
      <c r="C412" s="108" t="s">
        <v>100</v>
      </c>
      <c r="D412" s="108" t="s">
        <v>101</v>
      </c>
      <c r="E412" s="112"/>
      <c r="F412" s="108" t="s">
        <v>55</v>
      </c>
      <c r="G412" s="108" t="s">
        <v>102</v>
      </c>
    </row>
    <row r="413" spans="1:7" x14ac:dyDescent="0.25">
      <c r="A413" s="184" t="s">
        <v>1126</v>
      </c>
      <c r="B413" s="118" t="s">
        <v>103</v>
      </c>
      <c r="C413" s="228">
        <v>1383924.8325</v>
      </c>
      <c r="D413" s="119"/>
      <c r="E413" s="119"/>
      <c r="F413" s="174"/>
      <c r="G413" s="174"/>
    </row>
    <row r="414" spans="1:7" x14ac:dyDescent="0.25">
      <c r="A414" s="225"/>
      <c r="B414" s="118"/>
      <c r="C414" s="118"/>
      <c r="D414" s="119"/>
      <c r="E414" s="119"/>
      <c r="F414" s="174"/>
      <c r="G414" s="174"/>
    </row>
    <row r="415" spans="1:7" ht="15" customHeight="1" x14ac:dyDescent="0.25">
      <c r="A415" s="184"/>
      <c r="B415" s="118" t="s">
        <v>104</v>
      </c>
      <c r="C415" s="118"/>
      <c r="D415" s="119"/>
      <c r="E415" s="119"/>
      <c r="F415" s="174"/>
      <c r="G415" s="174"/>
    </row>
    <row r="416" spans="1:7" x14ac:dyDescent="0.25">
      <c r="A416" s="184" t="s">
        <v>1127</v>
      </c>
      <c r="B416" s="121" t="s">
        <v>1649</v>
      </c>
      <c r="C416" s="176">
        <v>824.66790400000002</v>
      </c>
      <c r="D416" s="177">
        <v>2</v>
      </c>
      <c r="E416" s="119"/>
      <c r="F416" s="178">
        <f>IF($C$440=0,"",IF(C416="[for completion]","",C416/$C$440))</f>
        <v>0.14897266900512823</v>
      </c>
      <c r="G416" s="178">
        <f>IF($D$440=0,"",IF(D416="[for completion]","",D416/$D$440))</f>
        <v>0.5</v>
      </c>
    </row>
    <row r="417" spans="1:7" x14ac:dyDescent="0.25">
      <c r="A417" s="184" t="s">
        <v>1128</v>
      </c>
      <c r="B417" s="121" t="s">
        <v>1650</v>
      </c>
      <c r="C417" s="176">
        <v>881.27738799999997</v>
      </c>
      <c r="D417" s="177">
        <v>1</v>
      </c>
      <c r="E417" s="119"/>
      <c r="F417" s="178">
        <f t="shared" ref="F417:F439" si="19">IF($C$440=0,"",IF(C417="[for completion]","",C417/$C$440))</f>
        <v>0.15919892600091776</v>
      </c>
      <c r="G417" s="178">
        <f t="shared" ref="G417:G439" si="20">IF($D$440=0,"",IF(D417="[for completion]","",D417/$D$440))</f>
        <v>0.25</v>
      </c>
    </row>
    <row r="418" spans="1:7" x14ac:dyDescent="0.25">
      <c r="A418" s="184" t="s">
        <v>1129</v>
      </c>
      <c r="B418" s="121" t="s">
        <v>1651</v>
      </c>
      <c r="C418" s="176">
        <v>0</v>
      </c>
      <c r="D418" s="177">
        <v>0</v>
      </c>
      <c r="E418" s="119"/>
      <c r="F418" s="178">
        <f t="shared" si="19"/>
        <v>0</v>
      </c>
      <c r="G418" s="178">
        <f t="shared" si="20"/>
        <v>0</v>
      </c>
    </row>
    <row r="419" spans="1:7" x14ac:dyDescent="0.25">
      <c r="A419" s="184" t="s">
        <v>1130</v>
      </c>
      <c r="B419" s="121" t="s">
        <v>1651</v>
      </c>
      <c r="C419" s="176">
        <v>0</v>
      </c>
      <c r="D419" s="177">
        <v>0</v>
      </c>
      <c r="E419" s="119"/>
      <c r="F419" s="178">
        <f t="shared" si="19"/>
        <v>0</v>
      </c>
      <c r="G419" s="178">
        <f t="shared" si="20"/>
        <v>0</v>
      </c>
    </row>
    <row r="420" spans="1:7" x14ac:dyDescent="0.25">
      <c r="A420" s="184" t="s">
        <v>1131</v>
      </c>
      <c r="B420" s="121" t="s">
        <v>1652</v>
      </c>
      <c r="C420" s="176">
        <v>0</v>
      </c>
      <c r="D420" s="177">
        <v>0</v>
      </c>
      <c r="E420" s="119"/>
      <c r="F420" s="178">
        <f t="shared" si="19"/>
        <v>0</v>
      </c>
      <c r="G420" s="178">
        <f t="shared" si="20"/>
        <v>0</v>
      </c>
    </row>
    <row r="421" spans="1:7" x14ac:dyDescent="0.25">
      <c r="A421" s="184" t="s">
        <v>1132</v>
      </c>
      <c r="B421" s="121" t="s">
        <v>1653</v>
      </c>
      <c r="C421" s="176">
        <v>3829.754038</v>
      </c>
      <c r="D421" s="177">
        <v>1</v>
      </c>
      <c r="E421" s="119"/>
      <c r="F421" s="178">
        <f t="shared" si="19"/>
        <v>0.69182840499395415</v>
      </c>
      <c r="G421" s="178">
        <f t="shared" si="20"/>
        <v>0.25</v>
      </c>
    </row>
    <row r="422" spans="1:7" x14ac:dyDescent="0.25">
      <c r="A422" s="184" t="s">
        <v>1133</v>
      </c>
      <c r="B422" s="121" t="s">
        <v>86</v>
      </c>
      <c r="C422" s="176" t="s">
        <v>26</v>
      </c>
      <c r="D422" s="177" t="s">
        <v>26</v>
      </c>
      <c r="E422" s="119"/>
      <c r="F422" s="178" t="str">
        <f t="shared" si="19"/>
        <v/>
      </c>
      <c r="G422" s="178" t="str">
        <f t="shared" si="20"/>
        <v/>
      </c>
    </row>
    <row r="423" spans="1:7" x14ac:dyDescent="0.25">
      <c r="A423" s="184" t="s">
        <v>1134</v>
      </c>
      <c r="B423" s="121" t="s">
        <v>86</v>
      </c>
      <c r="C423" s="176" t="s">
        <v>26</v>
      </c>
      <c r="D423" s="177" t="s">
        <v>26</v>
      </c>
      <c r="E423" s="119"/>
      <c r="F423" s="178" t="str">
        <f t="shared" si="19"/>
        <v/>
      </c>
      <c r="G423" s="178" t="str">
        <f t="shared" si="20"/>
        <v/>
      </c>
    </row>
    <row r="424" spans="1:7" x14ac:dyDescent="0.25">
      <c r="A424" s="184" t="s">
        <v>1135</v>
      </c>
      <c r="B424" s="121" t="s">
        <v>86</v>
      </c>
      <c r="C424" s="176" t="s">
        <v>26</v>
      </c>
      <c r="D424" s="177" t="s">
        <v>26</v>
      </c>
      <c r="E424" s="119"/>
      <c r="F424" s="178" t="str">
        <f t="shared" si="19"/>
        <v/>
      </c>
      <c r="G424" s="178" t="str">
        <f t="shared" si="20"/>
        <v/>
      </c>
    </row>
    <row r="425" spans="1:7" x14ac:dyDescent="0.25">
      <c r="A425" s="184" t="s">
        <v>1332</v>
      </c>
      <c r="B425" s="121" t="s">
        <v>86</v>
      </c>
      <c r="C425" s="176" t="s">
        <v>26</v>
      </c>
      <c r="D425" s="177" t="s">
        <v>26</v>
      </c>
      <c r="E425" s="121"/>
      <c r="F425" s="178" t="str">
        <f t="shared" si="19"/>
        <v/>
      </c>
      <c r="G425" s="178" t="str">
        <f t="shared" si="20"/>
        <v/>
      </c>
    </row>
    <row r="426" spans="1:7" x14ac:dyDescent="0.25">
      <c r="A426" s="184" t="s">
        <v>1333</v>
      </c>
      <c r="B426" s="121" t="s">
        <v>86</v>
      </c>
      <c r="C426" s="176" t="s">
        <v>26</v>
      </c>
      <c r="D426" s="177" t="s">
        <v>26</v>
      </c>
      <c r="E426" s="121"/>
      <c r="F426" s="178" t="str">
        <f t="shared" si="19"/>
        <v/>
      </c>
      <c r="G426" s="178" t="str">
        <f>IF($D$440=0,"",IF(D426="[for completion]","",D426/$D$440))</f>
        <v/>
      </c>
    </row>
    <row r="427" spans="1:7" x14ac:dyDescent="0.25">
      <c r="A427" s="184" t="s">
        <v>1334</v>
      </c>
      <c r="B427" s="121" t="s">
        <v>86</v>
      </c>
      <c r="C427" s="176" t="s">
        <v>26</v>
      </c>
      <c r="D427" s="177" t="s">
        <v>26</v>
      </c>
      <c r="E427" s="121"/>
      <c r="F427" s="178" t="str">
        <f t="shared" si="19"/>
        <v/>
      </c>
      <c r="G427" s="178" t="str">
        <f t="shared" si="20"/>
        <v/>
      </c>
    </row>
    <row r="428" spans="1:7" x14ac:dyDescent="0.25">
      <c r="A428" s="184" t="s">
        <v>1335</v>
      </c>
      <c r="B428" s="121" t="s">
        <v>86</v>
      </c>
      <c r="C428" s="176" t="s">
        <v>26</v>
      </c>
      <c r="D428" s="177" t="s">
        <v>26</v>
      </c>
      <c r="E428" s="121"/>
      <c r="F428" s="178" t="str">
        <f>IF($C$440=0,"",IF(C428="[for completion]","",C428/$C$440))</f>
        <v/>
      </c>
      <c r="G428" s="178" t="str">
        <f t="shared" si="20"/>
        <v/>
      </c>
    </row>
    <row r="429" spans="1:7" x14ac:dyDescent="0.25">
      <c r="A429" s="184" t="s">
        <v>1336</v>
      </c>
      <c r="B429" s="121" t="s">
        <v>86</v>
      </c>
      <c r="C429" s="176" t="s">
        <v>26</v>
      </c>
      <c r="D429" s="177" t="s">
        <v>26</v>
      </c>
      <c r="E429" s="121"/>
      <c r="F429" s="178" t="str">
        <f t="shared" si="19"/>
        <v/>
      </c>
      <c r="G429" s="178" t="str">
        <f t="shared" si="20"/>
        <v/>
      </c>
    </row>
    <row r="430" spans="1:7" x14ac:dyDescent="0.25">
      <c r="A430" s="184" t="s">
        <v>1337</v>
      </c>
      <c r="B430" s="121" t="s">
        <v>86</v>
      </c>
      <c r="C430" s="176" t="s">
        <v>26</v>
      </c>
      <c r="D430" s="177" t="s">
        <v>26</v>
      </c>
      <c r="E430" s="121"/>
      <c r="F430" s="178" t="str">
        <f t="shared" si="19"/>
        <v/>
      </c>
      <c r="G430" s="178" t="str">
        <f t="shared" si="20"/>
        <v/>
      </c>
    </row>
    <row r="431" spans="1:7" x14ac:dyDescent="0.25">
      <c r="A431" s="184" t="s">
        <v>1338</v>
      </c>
      <c r="B431" s="121" t="s">
        <v>86</v>
      </c>
      <c r="C431" s="176" t="s">
        <v>26</v>
      </c>
      <c r="D431" s="177" t="s">
        <v>26</v>
      </c>
      <c r="E431" s="118"/>
      <c r="F431" s="178" t="str">
        <f t="shared" si="19"/>
        <v/>
      </c>
      <c r="G431" s="178" t="str">
        <f t="shared" si="20"/>
        <v/>
      </c>
    </row>
    <row r="432" spans="1:7" x14ac:dyDescent="0.25">
      <c r="A432" s="184" t="s">
        <v>1339</v>
      </c>
      <c r="B432" s="121" t="s">
        <v>86</v>
      </c>
      <c r="C432" s="176" t="s">
        <v>26</v>
      </c>
      <c r="D432" s="177" t="s">
        <v>26</v>
      </c>
      <c r="E432" s="173"/>
      <c r="F432" s="178" t="str">
        <f>IF($C$440=0,"",IF(C432="[for completion]","",C432/$C$440))</f>
        <v/>
      </c>
      <c r="G432" s="178" t="str">
        <f t="shared" si="20"/>
        <v/>
      </c>
    </row>
    <row r="433" spans="1:7" x14ac:dyDescent="0.25">
      <c r="A433" s="184" t="s">
        <v>1340</v>
      </c>
      <c r="B433" s="121" t="s">
        <v>86</v>
      </c>
      <c r="C433" s="176" t="s">
        <v>26</v>
      </c>
      <c r="D433" s="177" t="s">
        <v>26</v>
      </c>
      <c r="E433" s="173"/>
      <c r="F433" s="178" t="str">
        <f t="shared" si="19"/>
        <v/>
      </c>
      <c r="G433" s="178" t="str">
        <f t="shared" si="20"/>
        <v/>
      </c>
    </row>
    <row r="434" spans="1:7" x14ac:dyDescent="0.25">
      <c r="A434" s="184" t="s">
        <v>1341</v>
      </c>
      <c r="B434" s="121" t="s">
        <v>86</v>
      </c>
      <c r="C434" s="176" t="s">
        <v>26</v>
      </c>
      <c r="D434" s="177" t="s">
        <v>26</v>
      </c>
      <c r="E434" s="173"/>
      <c r="F434" s="178" t="str">
        <f t="shared" si="19"/>
        <v/>
      </c>
      <c r="G434" s="178" t="str">
        <f>IF($D$440=0,"",IF(D434="[for completion]","",D434/$D$440))</f>
        <v/>
      </c>
    </row>
    <row r="435" spans="1:7" x14ac:dyDescent="0.25">
      <c r="A435" s="184" t="s">
        <v>1342</v>
      </c>
      <c r="B435" s="121" t="s">
        <v>86</v>
      </c>
      <c r="C435" s="176" t="s">
        <v>26</v>
      </c>
      <c r="D435" s="177" t="s">
        <v>26</v>
      </c>
      <c r="E435" s="173"/>
      <c r="F435" s="178" t="str">
        <f t="shared" si="19"/>
        <v/>
      </c>
      <c r="G435" s="178" t="str">
        <f t="shared" si="20"/>
        <v/>
      </c>
    </row>
    <row r="436" spans="1:7" x14ac:dyDescent="0.25">
      <c r="A436" s="184" t="s">
        <v>1343</v>
      </c>
      <c r="B436" s="121" t="s">
        <v>86</v>
      </c>
      <c r="C436" s="176" t="s">
        <v>26</v>
      </c>
      <c r="D436" s="177" t="s">
        <v>26</v>
      </c>
      <c r="E436" s="173"/>
      <c r="F436" s="178" t="str">
        <f t="shared" si="19"/>
        <v/>
      </c>
      <c r="G436" s="178" t="str">
        <f t="shared" si="20"/>
        <v/>
      </c>
    </row>
    <row r="437" spans="1:7" ht="15" customHeight="1" x14ac:dyDescent="0.25">
      <c r="A437" s="184" t="s">
        <v>1344</v>
      </c>
      <c r="B437" s="121" t="s">
        <v>86</v>
      </c>
      <c r="C437" s="176" t="s">
        <v>26</v>
      </c>
      <c r="D437" s="177" t="s">
        <v>26</v>
      </c>
      <c r="E437" s="173"/>
      <c r="F437" s="178" t="str">
        <f t="shared" si="19"/>
        <v/>
      </c>
      <c r="G437" s="178" t="str">
        <f t="shared" si="20"/>
        <v/>
      </c>
    </row>
    <row r="438" spans="1:7" x14ac:dyDescent="0.25">
      <c r="A438" s="184" t="s">
        <v>1345</v>
      </c>
      <c r="B438" s="121" t="s">
        <v>86</v>
      </c>
      <c r="C438" s="176" t="s">
        <v>26</v>
      </c>
      <c r="D438" s="177" t="s">
        <v>26</v>
      </c>
      <c r="E438" s="173"/>
      <c r="F438" s="178" t="str">
        <f t="shared" si="19"/>
        <v/>
      </c>
      <c r="G438" s="178" t="str">
        <f t="shared" si="20"/>
        <v/>
      </c>
    </row>
    <row r="439" spans="1:7" x14ac:dyDescent="0.25">
      <c r="A439" s="184" t="s">
        <v>1346</v>
      </c>
      <c r="B439" s="121" t="s">
        <v>86</v>
      </c>
      <c r="C439" s="176" t="s">
        <v>26</v>
      </c>
      <c r="D439" s="177" t="s">
        <v>26</v>
      </c>
      <c r="E439" s="173"/>
      <c r="F439" s="178" t="str">
        <f t="shared" si="19"/>
        <v/>
      </c>
      <c r="G439" s="178" t="str">
        <f t="shared" si="20"/>
        <v/>
      </c>
    </row>
    <row r="440" spans="1:7" x14ac:dyDescent="0.25">
      <c r="A440" s="184" t="s">
        <v>1347</v>
      </c>
      <c r="B440" s="121" t="s">
        <v>30</v>
      </c>
      <c r="C440" s="179">
        <f>SUM(C416:C439)</f>
        <v>5535.6993299999995</v>
      </c>
      <c r="D440" s="180">
        <f>SUM(D416:D439)</f>
        <v>4</v>
      </c>
      <c r="E440" s="173"/>
      <c r="F440" s="181">
        <f>SUM(F416:F439)</f>
        <v>1</v>
      </c>
      <c r="G440" s="181">
        <f>SUM(G416:G439)</f>
        <v>1</v>
      </c>
    </row>
    <row r="441" spans="1:7" x14ac:dyDescent="0.25">
      <c r="A441" s="108"/>
      <c r="B441" s="108" t="s">
        <v>1348</v>
      </c>
      <c r="C441" s="108" t="s">
        <v>100</v>
      </c>
      <c r="D441" s="108" t="s">
        <v>101</v>
      </c>
      <c r="E441" s="112"/>
      <c r="F441" s="108" t="s">
        <v>55</v>
      </c>
      <c r="G441" s="108" t="s">
        <v>102</v>
      </c>
    </row>
    <row r="442" spans="1:7" x14ac:dyDescent="0.25">
      <c r="A442" s="184" t="s">
        <v>1136</v>
      </c>
      <c r="B442" s="118" t="s">
        <v>106</v>
      </c>
      <c r="C442" s="172">
        <v>0.533475313856976</v>
      </c>
      <c r="D442" s="118"/>
      <c r="E442" s="118"/>
      <c r="F442" s="118"/>
      <c r="G442" s="118"/>
    </row>
    <row r="443" spans="1:7" x14ac:dyDescent="0.25">
      <c r="A443" s="184"/>
      <c r="B443" s="118"/>
      <c r="C443" s="118"/>
      <c r="D443" s="118"/>
      <c r="E443" s="118"/>
      <c r="F443" s="118"/>
      <c r="G443" s="118"/>
    </row>
    <row r="444" spans="1:7" x14ac:dyDescent="0.25">
      <c r="A444" s="184"/>
      <c r="B444" s="121" t="s">
        <v>107</v>
      </c>
      <c r="C444" s="118"/>
      <c r="D444" s="118"/>
      <c r="E444" s="118"/>
      <c r="F444" s="118"/>
      <c r="G444" s="118"/>
    </row>
    <row r="445" spans="1:7" x14ac:dyDescent="0.25">
      <c r="A445" s="184" t="s">
        <v>1137</v>
      </c>
      <c r="B445" s="118" t="s">
        <v>108</v>
      </c>
      <c r="C445" s="176">
        <v>0</v>
      </c>
      <c r="D445" s="177">
        <v>0</v>
      </c>
      <c r="E445" s="118"/>
      <c r="F445" s="178">
        <f>IF($C$453=0,"",IF(C445="[for completion]","",C445/$C$453))</f>
        <v>0</v>
      </c>
      <c r="G445" s="178">
        <f>IF($D$453=0,"",IF(D445="[for completion]","",D445/$D$453))</f>
        <v>0</v>
      </c>
    </row>
    <row r="446" spans="1:7" x14ac:dyDescent="0.25">
      <c r="A446" s="184" t="s">
        <v>1138</v>
      </c>
      <c r="B446" s="118" t="s">
        <v>109</v>
      </c>
      <c r="C446" s="176">
        <v>881.27738799999997</v>
      </c>
      <c r="D446" s="177">
        <v>1</v>
      </c>
      <c r="E446" s="118"/>
      <c r="F446" s="178">
        <f>IF($C$453=0,"",IF(C446="[for completion]","",C446/$C$453))</f>
        <v>0.15919892600091776</v>
      </c>
      <c r="G446" s="178">
        <f t="shared" ref="G446:G452" si="21">IF($D$453=0,"",IF(D446="[for completion]","",D446/$D$453))</f>
        <v>0.25</v>
      </c>
    </row>
    <row r="447" spans="1:7" x14ac:dyDescent="0.25">
      <c r="A447" s="184" t="s">
        <v>1139</v>
      </c>
      <c r="B447" s="118" t="s">
        <v>110</v>
      </c>
      <c r="C447" s="176">
        <v>4654.4219419999999</v>
      </c>
      <c r="D447" s="177">
        <v>3</v>
      </c>
      <c r="E447" s="118"/>
      <c r="F447" s="178">
        <f t="shared" ref="F447:F452" si="22">IF($C$453=0,"",IF(C447="[for completion]","",C447/$C$453))</f>
        <v>0.84080107399908233</v>
      </c>
      <c r="G447" s="178">
        <f t="shared" si="21"/>
        <v>0.75</v>
      </c>
    </row>
    <row r="448" spans="1:7" x14ac:dyDescent="0.25">
      <c r="A448" s="184" t="s">
        <v>1140</v>
      </c>
      <c r="B448" s="118" t="s">
        <v>111</v>
      </c>
      <c r="C448" s="176">
        <v>0</v>
      </c>
      <c r="D448" s="177">
        <v>0</v>
      </c>
      <c r="E448" s="118"/>
      <c r="F448" s="178">
        <f t="shared" si="22"/>
        <v>0</v>
      </c>
      <c r="G448" s="178">
        <f>IF($D$453=0,"",IF(D448="[for completion]","",D448/$D$453))</f>
        <v>0</v>
      </c>
    </row>
    <row r="449" spans="1:7" x14ac:dyDescent="0.25">
      <c r="A449" s="184" t="s">
        <v>1141</v>
      </c>
      <c r="B449" s="118" t="s">
        <v>112</v>
      </c>
      <c r="C449" s="176">
        <v>0</v>
      </c>
      <c r="D449" s="177">
        <v>0</v>
      </c>
      <c r="E449" s="118"/>
      <c r="F449" s="178">
        <f>IF($C$453=0,"",IF(C449="[for completion]","",C449/$C$453))</f>
        <v>0</v>
      </c>
      <c r="G449" s="178">
        <f t="shared" si="21"/>
        <v>0</v>
      </c>
    </row>
    <row r="450" spans="1:7" x14ac:dyDescent="0.25">
      <c r="A450" s="184" t="s">
        <v>1142</v>
      </c>
      <c r="B450" s="118" t="s">
        <v>113</v>
      </c>
      <c r="C450" s="176">
        <v>0</v>
      </c>
      <c r="D450" s="177">
        <v>0</v>
      </c>
      <c r="E450" s="118"/>
      <c r="F450" s="178">
        <f t="shared" si="22"/>
        <v>0</v>
      </c>
      <c r="G450" s="178">
        <f t="shared" si="21"/>
        <v>0</v>
      </c>
    </row>
    <row r="451" spans="1:7" x14ac:dyDescent="0.25">
      <c r="A451" s="184" t="s">
        <v>1143</v>
      </c>
      <c r="B451" s="118" t="s">
        <v>114</v>
      </c>
      <c r="C451" s="176">
        <v>0</v>
      </c>
      <c r="D451" s="177">
        <v>0</v>
      </c>
      <c r="E451" s="118"/>
      <c r="F451" s="178">
        <f t="shared" si="22"/>
        <v>0</v>
      </c>
      <c r="G451" s="178">
        <f t="shared" si="21"/>
        <v>0</v>
      </c>
    </row>
    <row r="452" spans="1:7" x14ac:dyDescent="0.25">
      <c r="A452" s="184" t="s">
        <v>1144</v>
      </c>
      <c r="B452" s="118" t="s">
        <v>115</v>
      </c>
      <c r="C452" s="176">
        <v>0</v>
      </c>
      <c r="D452" s="177">
        <v>0</v>
      </c>
      <c r="E452" s="118"/>
      <c r="F452" s="178">
        <f t="shared" si="22"/>
        <v>0</v>
      </c>
      <c r="G452" s="178">
        <f t="shared" si="21"/>
        <v>0</v>
      </c>
    </row>
    <row r="453" spans="1:7" x14ac:dyDescent="0.25">
      <c r="A453" s="184" t="s">
        <v>1145</v>
      </c>
      <c r="B453" s="182" t="s">
        <v>30</v>
      </c>
      <c r="C453" s="176">
        <f>SUM(C445:C452)</f>
        <v>5535.6993299999995</v>
      </c>
      <c r="D453" s="177">
        <f>SUM(D445:D452)</f>
        <v>4</v>
      </c>
      <c r="E453" s="118"/>
      <c r="F453" s="172">
        <f>SUM(F445:F452)</f>
        <v>1</v>
      </c>
      <c r="G453" s="172">
        <f>SUM(G445:G452)</f>
        <v>1</v>
      </c>
    </row>
    <row r="454" spans="1:7" x14ac:dyDescent="0.25">
      <c r="A454" s="184" t="s">
        <v>1146</v>
      </c>
      <c r="B454" s="175" t="s">
        <v>116</v>
      </c>
      <c r="C454" s="176"/>
      <c r="D454" s="177"/>
      <c r="E454" s="118"/>
      <c r="F454" s="96">
        <f>IF($C$453=0,"",IF(C454="[for completion]","",C454/$C$453))</f>
        <v>0</v>
      </c>
      <c r="G454" s="96">
        <f>IF($D$453=0,"",IF(D454="[for completion]","",D454/$D$453))</f>
        <v>0</v>
      </c>
    </row>
    <row r="455" spans="1:7" x14ac:dyDescent="0.25">
      <c r="A455" s="184" t="s">
        <v>1147</v>
      </c>
      <c r="B455" s="175" t="s">
        <v>117</v>
      </c>
      <c r="C455" s="176"/>
      <c r="D455" s="177"/>
      <c r="E455" s="118"/>
      <c r="F455" s="96">
        <f t="shared" ref="F455:F459" si="23">IF($C$453=0,"",IF(C455="[for completion]","",C455/$C$453))</f>
        <v>0</v>
      </c>
      <c r="G455" s="96">
        <f>IF($D$453=0,"",IF(D455="[for completion]","",D455/$D$453))</f>
        <v>0</v>
      </c>
    </row>
    <row r="456" spans="1:7" x14ac:dyDescent="0.25">
      <c r="A456" s="184" t="s">
        <v>1148</v>
      </c>
      <c r="B456" s="175" t="s">
        <v>118</v>
      </c>
      <c r="C456" s="176"/>
      <c r="D456" s="177"/>
      <c r="E456" s="118"/>
      <c r="F456" s="96">
        <f t="shared" si="23"/>
        <v>0</v>
      </c>
      <c r="G456" s="96">
        <f t="shared" ref="G456:G459" si="24">IF($D$453=0,"",IF(D456="[for completion]","",D456/$D$453))</f>
        <v>0</v>
      </c>
    </row>
    <row r="457" spans="1:7" x14ac:dyDescent="0.25">
      <c r="A457" s="184" t="s">
        <v>1149</v>
      </c>
      <c r="B457" s="175" t="s">
        <v>119</v>
      </c>
      <c r="C457" s="176"/>
      <c r="D457" s="177"/>
      <c r="E457" s="118"/>
      <c r="F457" s="96">
        <f>IF($C$453=0,"",IF(C457="[for completion]","",C457/$C$453))</f>
        <v>0</v>
      </c>
      <c r="G457" s="96">
        <f t="shared" si="24"/>
        <v>0</v>
      </c>
    </row>
    <row r="458" spans="1:7" x14ac:dyDescent="0.25">
      <c r="A458" s="184" t="s">
        <v>1150</v>
      </c>
      <c r="B458" s="175" t="s">
        <v>120</v>
      </c>
      <c r="C458" s="176"/>
      <c r="D458" s="177"/>
      <c r="E458" s="118"/>
      <c r="F458" s="96">
        <f t="shared" si="23"/>
        <v>0</v>
      </c>
      <c r="G458" s="96">
        <f t="shared" si="24"/>
        <v>0</v>
      </c>
    </row>
    <row r="459" spans="1:7" ht="15" customHeight="1" x14ac:dyDescent="0.25">
      <c r="A459" s="184" t="s">
        <v>1151</v>
      </c>
      <c r="B459" s="175" t="s">
        <v>121</v>
      </c>
      <c r="C459" s="176"/>
      <c r="D459" s="177"/>
      <c r="E459" s="118"/>
      <c r="F459" s="96">
        <f t="shared" si="23"/>
        <v>0</v>
      </c>
      <c r="G459" s="96">
        <f t="shared" si="24"/>
        <v>0</v>
      </c>
    </row>
    <row r="460" spans="1:7" x14ac:dyDescent="0.25">
      <c r="A460" s="184" t="s">
        <v>1152</v>
      </c>
      <c r="B460" s="175"/>
      <c r="C460" s="118"/>
      <c r="D460" s="118"/>
      <c r="E460" s="118"/>
      <c r="F460" s="183"/>
      <c r="G460" s="183"/>
    </row>
    <row r="461" spans="1:7" x14ac:dyDescent="0.25">
      <c r="A461" s="184" t="s">
        <v>1153</v>
      </c>
      <c r="B461" s="175"/>
      <c r="C461" s="118"/>
      <c r="D461" s="118"/>
      <c r="E461" s="118"/>
      <c r="F461" s="183"/>
      <c r="G461" s="183"/>
    </row>
    <row r="462" spans="1:7" x14ac:dyDescent="0.25">
      <c r="A462" s="184" t="s">
        <v>1154</v>
      </c>
      <c r="B462" s="175"/>
      <c r="C462" s="118"/>
      <c r="D462" s="118"/>
      <c r="E462" s="118"/>
      <c r="F462" s="173"/>
      <c r="G462" s="173"/>
    </row>
    <row r="463" spans="1:7" x14ac:dyDescent="0.25">
      <c r="A463" s="108"/>
      <c r="B463" s="108" t="s">
        <v>1349</v>
      </c>
      <c r="C463" s="108" t="s">
        <v>100</v>
      </c>
      <c r="D463" s="108" t="s">
        <v>101</v>
      </c>
      <c r="E463" s="112"/>
      <c r="F463" s="108" t="s">
        <v>55</v>
      </c>
      <c r="G463" s="108" t="s">
        <v>102</v>
      </c>
    </row>
    <row r="464" spans="1:7" x14ac:dyDescent="0.25">
      <c r="A464" s="184" t="s">
        <v>1155</v>
      </c>
      <c r="B464" s="118" t="s">
        <v>106</v>
      </c>
      <c r="C464" s="172" t="s">
        <v>165</v>
      </c>
      <c r="D464" s="234" t="s">
        <v>165</v>
      </c>
      <c r="E464" s="118"/>
      <c r="F464" s="118"/>
      <c r="G464" s="118"/>
    </row>
    <row r="465" spans="1:7" x14ac:dyDescent="0.25">
      <c r="A465" s="184"/>
      <c r="B465" s="118"/>
      <c r="C465" s="118"/>
      <c r="D465" s="118"/>
      <c r="E465" s="118"/>
      <c r="F465" s="118"/>
      <c r="G465" s="118"/>
    </row>
    <row r="466" spans="1:7" x14ac:dyDescent="0.25">
      <c r="A466" s="184"/>
      <c r="B466" s="121" t="s">
        <v>107</v>
      </c>
      <c r="C466" s="118"/>
      <c r="D466" s="118"/>
      <c r="E466" s="118"/>
      <c r="F466" s="118"/>
      <c r="G466" s="118"/>
    </row>
    <row r="467" spans="1:7" x14ac:dyDescent="0.25">
      <c r="A467" s="184" t="s">
        <v>1156</v>
      </c>
      <c r="B467" s="118" t="s">
        <v>108</v>
      </c>
      <c r="C467" s="176" t="s">
        <v>165</v>
      </c>
      <c r="D467" s="233" t="s">
        <v>165</v>
      </c>
      <c r="E467" s="118"/>
      <c r="F467" s="178" t="str">
        <f>IF($C$475=0,"",IF(C467="[Mark as ND1 if not relevant]","",C467/$C$475))</f>
        <v/>
      </c>
      <c r="G467" s="178" t="str">
        <f>IF($D$475=0,"",IF(D467="[Mark as ND1 if not relevant]","",D467/$D$475))</f>
        <v/>
      </c>
    </row>
    <row r="468" spans="1:7" x14ac:dyDescent="0.25">
      <c r="A468" s="184" t="s">
        <v>1157</v>
      </c>
      <c r="B468" s="118" t="s">
        <v>109</v>
      </c>
      <c r="C468" s="233" t="s">
        <v>165</v>
      </c>
      <c r="D468" s="233" t="s">
        <v>165</v>
      </c>
      <c r="E468" s="118"/>
      <c r="F468" s="178" t="str">
        <f t="shared" ref="F468:F474" si="25">IF($C$475=0,"",IF(C468="[Mark as ND1 if not relevant]","",C468/$C$475))</f>
        <v/>
      </c>
      <c r="G468" s="178" t="str">
        <f t="shared" ref="G468:G474" si="26">IF($D$475=0,"",IF(D468="[Mark as ND1 if not relevant]","",D468/$D$475))</f>
        <v/>
      </c>
    </row>
    <row r="469" spans="1:7" x14ac:dyDescent="0.25">
      <c r="A469" s="184" t="s">
        <v>1158</v>
      </c>
      <c r="B469" s="118" t="s">
        <v>110</v>
      </c>
      <c r="C469" s="233" t="s">
        <v>165</v>
      </c>
      <c r="D469" s="233" t="s">
        <v>165</v>
      </c>
      <c r="E469" s="118"/>
      <c r="F469" s="178" t="str">
        <f t="shared" si="25"/>
        <v/>
      </c>
      <c r="G469" s="178" t="str">
        <f>IF($D$475=0,"",IF(D469="[Mark as ND1 if not relevant]","",D469/$D$475))</f>
        <v/>
      </c>
    </row>
    <row r="470" spans="1:7" x14ac:dyDescent="0.25">
      <c r="A470" s="184" t="s">
        <v>1159</v>
      </c>
      <c r="B470" s="118" t="s">
        <v>111</v>
      </c>
      <c r="C470" s="233" t="s">
        <v>165</v>
      </c>
      <c r="D470" s="233" t="s">
        <v>165</v>
      </c>
      <c r="E470" s="118"/>
      <c r="F470" s="178" t="str">
        <f t="shared" si="25"/>
        <v/>
      </c>
      <c r="G470" s="178" t="str">
        <f t="shared" si="26"/>
        <v/>
      </c>
    </row>
    <row r="471" spans="1:7" x14ac:dyDescent="0.25">
      <c r="A471" s="184" t="s">
        <v>1160</v>
      </c>
      <c r="B471" s="118" t="s">
        <v>112</v>
      </c>
      <c r="C471" s="233" t="s">
        <v>165</v>
      </c>
      <c r="D471" s="233" t="s">
        <v>165</v>
      </c>
      <c r="E471" s="118"/>
      <c r="F471" s="178" t="str">
        <f t="shared" si="25"/>
        <v/>
      </c>
      <c r="G471" s="178" t="str">
        <f t="shared" si="26"/>
        <v/>
      </c>
    </row>
    <row r="472" spans="1:7" x14ac:dyDescent="0.25">
      <c r="A472" s="184" t="s">
        <v>1161</v>
      </c>
      <c r="B472" s="118" t="s">
        <v>113</v>
      </c>
      <c r="C472" s="233" t="s">
        <v>165</v>
      </c>
      <c r="D472" s="233" t="s">
        <v>165</v>
      </c>
      <c r="E472" s="118"/>
      <c r="F472" s="178" t="str">
        <f t="shared" si="25"/>
        <v/>
      </c>
      <c r="G472" s="178" t="str">
        <f t="shared" si="26"/>
        <v/>
      </c>
    </row>
    <row r="473" spans="1:7" x14ac:dyDescent="0.25">
      <c r="A473" s="184" t="s">
        <v>1162</v>
      </c>
      <c r="B473" s="118" t="s">
        <v>114</v>
      </c>
      <c r="C473" s="233" t="s">
        <v>165</v>
      </c>
      <c r="D473" s="233" t="s">
        <v>165</v>
      </c>
      <c r="E473" s="118"/>
      <c r="F473" s="178" t="str">
        <f t="shared" si="25"/>
        <v/>
      </c>
      <c r="G473" s="178" t="str">
        <f t="shared" si="26"/>
        <v/>
      </c>
    </row>
    <row r="474" spans="1:7" x14ac:dyDescent="0.25">
      <c r="A474" s="184" t="s">
        <v>1163</v>
      </c>
      <c r="B474" s="118" t="s">
        <v>115</v>
      </c>
      <c r="C474" s="233" t="s">
        <v>165</v>
      </c>
      <c r="D474" s="233" t="s">
        <v>165</v>
      </c>
      <c r="E474" s="118"/>
      <c r="F474" s="178" t="str">
        <f t="shared" si="25"/>
        <v/>
      </c>
      <c r="G474" s="178" t="str">
        <f t="shared" si="26"/>
        <v/>
      </c>
    </row>
    <row r="475" spans="1:7" x14ac:dyDescent="0.25">
      <c r="A475" s="184" t="s">
        <v>1164</v>
      </c>
      <c r="B475" s="182" t="s">
        <v>30</v>
      </c>
      <c r="C475" s="176">
        <f>SUM(C467:C474)</f>
        <v>0</v>
      </c>
      <c r="D475" s="177">
        <f>SUM(D467:D474)</f>
        <v>0</v>
      </c>
      <c r="E475" s="118"/>
      <c r="F475" s="172">
        <f>SUM(F467:F474)</f>
        <v>0</v>
      </c>
      <c r="G475" s="172">
        <f>SUM(G467:G474)</f>
        <v>0</v>
      </c>
    </row>
    <row r="476" spans="1:7" x14ac:dyDescent="0.25">
      <c r="A476" s="184" t="s">
        <v>1165</v>
      </c>
      <c r="B476" s="175" t="s">
        <v>116</v>
      </c>
      <c r="C476" s="176"/>
      <c r="D476" s="177"/>
      <c r="E476" s="118"/>
      <c r="F476" s="96" t="str">
        <f>IF($C$475=0,"",IF(C476="[for completion]","",C476/$C$475))</f>
        <v/>
      </c>
      <c r="G476" s="96" t="str">
        <f t="shared" ref="G476:G481" si="27">IF($D$475=0,"",IF(D476="[for completion]","",D476/$D$2472))</f>
        <v/>
      </c>
    </row>
    <row r="477" spans="1:7" x14ac:dyDescent="0.25">
      <c r="A477" s="184" t="s">
        <v>1166</v>
      </c>
      <c r="B477" s="175" t="s">
        <v>117</v>
      </c>
      <c r="C477" s="176"/>
      <c r="D477" s="177"/>
      <c r="E477" s="118"/>
      <c r="F477" s="96" t="str">
        <f t="shared" ref="F477:F481" si="28">IF($C$475=0,"",IF(C477="[for completion]","",C477/$C$475))</f>
        <v/>
      </c>
      <c r="G477" s="96" t="str">
        <f t="shared" si="27"/>
        <v/>
      </c>
    </row>
    <row r="478" spans="1:7" x14ac:dyDescent="0.25">
      <c r="A478" s="184" t="s">
        <v>1167</v>
      </c>
      <c r="B478" s="175" t="s">
        <v>118</v>
      </c>
      <c r="C478" s="176"/>
      <c r="D478" s="177"/>
      <c r="E478" s="118"/>
      <c r="F478" s="96" t="str">
        <f t="shared" si="28"/>
        <v/>
      </c>
      <c r="G478" s="96" t="str">
        <f t="shared" si="27"/>
        <v/>
      </c>
    </row>
    <row r="479" spans="1:7" x14ac:dyDescent="0.25">
      <c r="A479" s="184" t="s">
        <v>1168</v>
      </c>
      <c r="B479" s="175" t="s">
        <v>119</v>
      </c>
      <c r="C479" s="176"/>
      <c r="D479" s="177"/>
      <c r="E479" s="118"/>
      <c r="F479" s="96" t="str">
        <f>IF($C$475=0,"",IF(C479="[for completion]","",C479/$C$475))</f>
        <v/>
      </c>
      <c r="G479" s="96" t="str">
        <f t="shared" si="27"/>
        <v/>
      </c>
    </row>
    <row r="480" spans="1:7" x14ac:dyDescent="0.25">
      <c r="A480" s="184" t="s">
        <v>1169</v>
      </c>
      <c r="B480" s="175" t="s">
        <v>120</v>
      </c>
      <c r="C480" s="176"/>
      <c r="D480" s="177"/>
      <c r="E480" s="118"/>
      <c r="F480" s="96" t="str">
        <f t="shared" si="28"/>
        <v/>
      </c>
      <c r="G480" s="96" t="str">
        <f t="shared" si="27"/>
        <v/>
      </c>
    </row>
    <row r="481" spans="1:9" x14ac:dyDescent="0.25">
      <c r="A481" s="184" t="s">
        <v>1170</v>
      </c>
      <c r="B481" s="175" t="s">
        <v>121</v>
      </c>
      <c r="C481" s="176"/>
      <c r="D481" s="177"/>
      <c r="E481" s="118"/>
      <c r="F481" s="96" t="str">
        <f t="shared" si="28"/>
        <v/>
      </c>
      <c r="G481" s="96" t="str">
        <f t="shared" si="27"/>
        <v/>
      </c>
    </row>
    <row r="482" spans="1:9" x14ac:dyDescent="0.25">
      <c r="A482" s="184" t="s">
        <v>1171</v>
      </c>
      <c r="B482" s="175"/>
      <c r="C482" s="118"/>
      <c r="D482" s="118"/>
      <c r="E482" s="118"/>
      <c r="F482" s="178"/>
      <c r="G482" s="178"/>
    </row>
    <row r="483" spans="1:9" x14ac:dyDescent="0.25">
      <c r="A483" s="184" t="s">
        <v>1172</v>
      </c>
      <c r="B483" s="175"/>
      <c r="C483" s="118"/>
      <c r="D483" s="118"/>
      <c r="E483" s="118"/>
      <c r="F483" s="178"/>
      <c r="G483" s="178"/>
    </row>
    <row r="484" spans="1:9" x14ac:dyDescent="0.25">
      <c r="A484" s="184" t="s">
        <v>1173</v>
      </c>
      <c r="B484" s="175"/>
      <c r="C484" s="118"/>
      <c r="D484" s="118"/>
      <c r="E484" s="118"/>
      <c r="F484" s="178"/>
      <c r="G484" s="172"/>
    </row>
    <row r="485" spans="1:9" x14ac:dyDescent="0.25">
      <c r="A485" s="108"/>
      <c r="B485" s="108" t="s">
        <v>1350</v>
      </c>
      <c r="C485" s="108" t="s">
        <v>133</v>
      </c>
      <c r="D485" s="108"/>
      <c r="E485" s="112"/>
      <c r="F485" s="108"/>
      <c r="G485" s="108"/>
    </row>
    <row r="486" spans="1:9" x14ac:dyDescent="0.25">
      <c r="A486" s="184" t="s">
        <v>1174</v>
      </c>
      <c r="B486" s="121" t="s">
        <v>134</v>
      </c>
      <c r="C486" s="172">
        <v>0.84080107399908222</v>
      </c>
      <c r="D486" s="118"/>
      <c r="E486" s="118"/>
      <c r="F486" s="118"/>
      <c r="G486" s="118"/>
    </row>
    <row r="487" spans="1:9" customFormat="1" x14ac:dyDescent="0.25">
      <c r="A487" s="184" t="s">
        <v>1175</v>
      </c>
      <c r="B487" s="121" t="s">
        <v>135</v>
      </c>
      <c r="C487" s="172">
        <v>0.15919892600091778</v>
      </c>
      <c r="D487" s="118"/>
      <c r="E487" s="118"/>
      <c r="F487" s="118"/>
      <c r="G487" s="118"/>
      <c r="H487" s="68"/>
      <c r="I487" s="68"/>
    </row>
    <row r="488" spans="1:9" customFormat="1" x14ac:dyDescent="0.25">
      <c r="A488" s="184" t="s">
        <v>1176</v>
      </c>
      <c r="B488" s="121" t="s">
        <v>136</v>
      </c>
      <c r="C488" s="172">
        <v>0</v>
      </c>
      <c r="D488" s="118"/>
      <c r="E488" s="118"/>
      <c r="F488" s="118"/>
      <c r="G488" s="118"/>
    </row>
    <row r="489" spans="1:9" customFormat="1" x14ac:dyDescent="0.25">
      <c r="A489" s="184" t="s">
        <v>1177</v>
      </c>
      <c r="B489" s="121" t="s">
        <v>137</v>
      </c>
      <c r="C489" s="172">
        <v>0</v>
      </c>
      <c r="D489" s="118"/>
      <c r="E489" s="118"/>
      <c r="F489" s="118"/>
      <c r="G489" s="118"/>
    </row>
    <row r="490" spans="1:9" customFormat="1" x14ac:dyDescent="0.25">
      <c r="A490" s="184" t="s">
        <v>1178</v>
      </c>
      <c r="B490" s="121" t="s">
        <v>138</v>
      </c>
      <c r="C490" s="172">
        <v>0</v>
      </c>
      <c r="D490" s="118"/>
      <c r="E490" s="118"/>
      <c r="F490" s="118"/>
      <c r="G490" s="118"/>
    </row>
    <row r="491" spans="1:9" customFormat="1" x14ac:dyDescent="0.25">
      <c r="A491" s="184" t="s">
        <v>1179</v>
      </c>
      <c r="B491" s="185" t="s">
        <v>139</v>
      </c>
      <c r="C491" s="172">
        <v>0</v>
      </c>
      <c r="D491" s="118"/>
      <c r="E491" s="118"/>
      <c r="F491" s="118"/>
      <c r="G491" s="118"/>
    </row>
    <row r="492" spans="1:9" customFormat="1" x14ac:dyDescent="0.25">
      <c r="A492" s="184" t="s">
        <v>1180</v>
      </c>
      <c r="B492" s="185" t="s">
        <v>140</v>
      </c>
      <c r="C492" s="172">
        <v>0</v>
      </c>
      <c r="D492" s="118"/>
      <c r="E492" s="118"/>
      <c r="F492" s="118"/>
      <c r="G492" s="118"/>
    </row>
    <row r="493" spans="1:9" customFormat="1" x14ac:dyDescent="0.25">
      <c r="A493" s="184" t="s">
        <v>1181</v>
      </c>
      <c r="B493" s="185" t="s">
        <v>797</v>
      </c>
      <c r="C493" s="172">
        <v>0</v>
      </c>
      <c r="D493" s="118"/>
      <c r="E493" s="118"/>
      <c r="F493" s="118"/>
      <c r="G493" s="118"/>
    </row>
    <row r="494" spans="1:9" customFormat="1" x14ac:dyDescent="0.25">
      <c r="A494" s="184" t="s">
        <v>1182</v>
      </c>
      <c r="B494" s="185" t="s">
        <v>798</v>
      </c>
      <c r="C494" s="172">
        <v>0</v>
      </c>
      <c r="D494" s="118"/>
      <c r="E494" s="118"/>
      <c r="F494" s="118"/>
      <c r="G494" s="118"/>
    </row>
    <row r="495" spans="1:9" customFormat="1" x14ac:dyDescent="0.25">
      <c r="A495" s="184" t="s">
        <v>1183</v>
      </c>
      <c r="B495" s="185" t="s">
        <v>799</v>
      </c>
      <c r="C495" s="172">
        <v>0</v>
      </c>
      <c r="D495" s="118"/>
      <c r="E495" s="118"/>
      <c r="F495" s="118"/>
      <c r="G495" s="118"/>
    </row>
    <row r="496" spans="1:9" customFormat="1" x14ac:dyDescent="0.25">
      <c r="A496" s="184" t="s">
        <v>1184</v>
      </c>
      <c r="B496" s="185" t="s">
        <v>141</v>
      </c>
      <c r="C496" s="172">
        <v>0</v>
      </c>
      <c r="D496" s="118"/>
      <c r="E496" s="118"/>
      <c r="F496" s="118"/>
      <c r="G496" s="118"/>
    </row>
    <row r="497" spans="1:7" customFormat="1" x14ac:dyDescent="0.25">
      <c r="A497" s="184" t="s">
        <v>1185</v>
      </c>
      <c r="B497" s="185" t="s">
        <v>142</v>
      </c>
      <c r="C497" s="172">
        <v>0</v>
      </c>
      <c r="D497" s="118"/>
      <c r="E497" s="118"/>
      <c r="F497" s="118"/>
      <c r="G497" s="118"/>
    </row>
    <row r="498" spans="1:7" customFormat="1" x14ac:dyDescent="0.25">
      <c r="A498" s="184" t="s">
        <v>1186</v>
      </c>
      <c r="B498" s="185" t="s">
        <v>29</v>
      </c>
      <c r="C498" s="172">
        <v>0</v>
      </c>
      <c r="D498" s="118"/>
      <c r="E498" s="118"/>
      <c r="F498" s="118"/>
      <c r="G498" s="118"/>
    </row>
    <row r="499" spans="1:7" customFormat="1" x14ac:dyDescent="0.25">
      <c r="A499" s="184" t="s">
        <v>1187</v>
      </c>
      <c r="B499" s="186" t="s">
        <v>800</v>
      </c>
      <c r="C499" s="172"/>
      <c r="D499" s="118"/>
      <c r="E499" s="118"/>
      <c r="F499" s="118"/>
      <c r="G499" s="118"/>
    </row>
    <row r="500" spans="1:7" customFormat="1" x14ac:dyDescent="0.25">
      <c r="A500" s="184" t="s">
        <v>1188</v>
      </c>
      <c r="B500" s="186" t="s">
        <v>31</v>
      </c>
      <c r="C500" s="172"/>
      <c r="D500" s="118"/>
      <c r="E500" s="118"/>
      <c r="F500" s="118"/>
      <c r="G500" s="118"/>
    </row>
    <row r="501" spans="1:7" customFormat="1" x14ac:dyDescent="0.25">
      <c r="A501" s="184" t="s">
        <v>1189</v>
      </c>
      <c r="B501" s="186" t="s">
        <v>31</v>
      </c>
      <c r="C501" s="172"/>
      <c r="D501" s="118"/>
      <c r="E501" s="118"/>
      <c r="F501" s="118"/>
      <c r="G501" s="118"/>
    </row>
    <row r="502" spans="1:7" customFormat="1" x14ac:dyDescent="0.25">
      <c r="A502" s="184" t="s">
        <v>1351</v>
      </c>
      <c r="B502" s="186" t="s">
        <v>31</v>
      </c>
      <c r="C502" s="172"/>
      <c r="D502" s="118"/>
      <c r="E502" s="118"/>
      <c r="F502" s="118"/>
      <c r="G502" s="118"/>
    </row>
    <row r="503" spans="1:7" customFormat="1" x14ac:dyDescent="0.25">
      <c r="A503" s="184" t="s">
        <v>1352</v>
      </c>
      <c r="B503" s="186" t="s">
        <v>31</v>
      </c>
      <c r="C503" s="172"/>
      <c r="D503" s="118"/>
      <c r="E503" s="118"/>
      <c r="F503" s="118"/>
      <c r="G503" s="118"/>
    </row>
    <row r="504" spans="1:7" customFormat="1" x14ac:dyDescent="0.25">
      <c r="A504" s="184" t="s">
        <v>1353</v>
      </c>
      <c r="B504" s="186" t="s">
        <v>31</v>
      </c>
      <c r="C504" s="172"/>
      <c r="D504" s="118"/>
      <c r="E504" s="118"/>
      <c r="F504" s="118"/>
      <c r="G504" s="118"/>
    </row>
    <row r="505" spans="1:7" customFormat="1" x14ac:dyDescent="0.25">
      <c r="A505" s="184" t="s">
        <v>1354</v>
      </c>
      <c r="B505" s="186" t="s">
        <v>31</v>
      </c>
      <c r="C505" s="172"/>
      <c r="D505" s="118"/>
      <c r="E505" s="118"/>
      <c r="F505" s="118"/>
      <c r="G505" s="118"/>
    </row>
    <row r="506" spans="1:7" customFormat="1" x14ac:dyDescent="0.25">
      <c r="A506" s="184" t="s">
        <v>1355</v>
      </c>
      <c r="B506" s="186" t="s">
        <v>31</v>
      </c>
      <c r="C506" s="172"/>
      <c r="D506" s="118"/>
      <c r="E506" s="118"/>
      <c r="F506" s="118"/>
      <c r="G506" s="118"/>
    </row>
    <row r="507" spans="1:7" customFormat="1" x14ac:dyDescent="0.25">
      <c r="A507" s="184" t="s">
        <v>1356</v>
      </c>
      <c r="B507" s="186" t="s">
        <v>31</v>
      </c>
      <c r="C507" s="172"/>
      <c r="D507" s="118"/>
      <c r="E507" s="118"/>
      <c r="F507" s="118"/>
      <c r="G507" s="118"/>
    </row>
    <row r="508" spans="1:7" customFormat="1" x14ac:dyDescent="0.25">
      <c r="A508" s="184" t="s">
        <v>1357</v>
      </c>
      <c r="B508" s="186" t="s">
        <v>31</v>
      </c>
      <c r="C508" s="172"/>
      <c r="D508" s="118"/>
      <c r="E508" s="118"/>
      <c r="F508" s="118"/>
      <c r="G508" s="118"/>
    </row>
    <row r="509" spans="1:7" customFormat="1" x14ac:dyDescent="0.25">
      <c r="A509" s="184" t="s">
        <v>1358</v>
      </c>
      <c r="B509" s="186" t="s">
        <v>31</v>
      </c>
      <c r="C509" s="172"/>
      <c r="D509" s="118"/>
      <c r="E509" s="118"/>
      <c r="F509" s="118"/>
      <c r="G509" s="118"/>
    </row>
    <row r="510" spans="1:7" customFormat="1" x14ac:dyDescent="0.25">
      <c r="A510" s="184" t="s">
        <v>1359</v>
      </c>
      <c r="B510" s="186" t="s">
        <v>31</v>
      </c>
      <c r="C510" s="172"/>
      <c r="D510" s="118"/>
      <c r="E510" s="118"/>
      <c r="F510" s="118"/>
      <c r="G510" s="115"/>
    </row>
    <row r="511" spans="1:7" customFormat="1" x14ac:dyDescent="0.25">
      <c r="A511" s="184" t="s">
        <v>1360</v>
      </c>
      <c r="B511" s="186" t="s">
        <v>31</v>
      </c>
      <c r="C511" s="172"/>
      <c r="D511" s="118"/>
      <c r="E511" s="118"/>
      <c r="F511" s="118"/>
      <c r="G511" s="115"/>
    </row>
    <row r="512" spans="1:7" customFormat="1" x14ac:dyDescent="0.25">
      <c r="A512" s="184" t="s">
        <v>1361</v>
      </c>
      <c r="B512" s="186" t="s">
        <v>31</v>
      </c>
      <c r="C512" s="172"/>
      <c r="D512" s="118"/>
      <c r="E512" s="118"/>
      <c r="F512" s="118"/>
      <c r="G512" s="115"/>
    </row>
    <row r="513" spans="1:9" customFormat="1" x14ac:dyDescent="0.25">
      <c r="A513" s="108"/>
      <c r="B513" s="108" t="s">
        <v>1362</v>
      </c>
      <c r="C513" s="108" t="s">
        <v>27</v>
      </c>
      <c r="D513" s="108" t="s">
        <v>331</v>
      </c>
      <c r="E513" s="108"/>
      <c r="F513" s="149" t="s">
        <v>55</v>
      </c>
      <c r="G513" s="108" t="s">
        <v>343</v>
      </c>
    </row>
    <row r="514" spans="1:9" customFormat="1" x14ac:dyDescent="0.25">
      <c r="A514" s="184" t="s">
        <v>1190</v>
      </c>
      <c r="B514" s="185" t="s">
        <v>1623</v>
      </c>
      <c r="C514" s="176">
        <v>0</v>
      </c>
      <c r="D514" s="177">
        <v>0</v>
      </c>
      <c r="E514" s="123"/>
      <c r="F514" s="178">
        <f>IF($C$532=0,"",IF(C514="[for completion]","",IF(C514="","",C514/$C$532)))</f>
        <v>0</v>
      </c>
      <c r="G514" s="178">
        <f>IF($D$532=0,"",IF(D514="[for completion]","",IF(D514="","",D514/$D$532)))</f>
        <v>0</v>
      </c>
    </row>
    <row r="515" spans="1:9" customFormat="1" x14ac:dyDescent="0.25">
      <c r="A515" s="184" t="s">
        <v>1191</v>
      </c>
      <c r="B515" s="185" t="s">
        <v>1624</v>
      </c>
      <c r="C515" s="176">
        <v>0</v>
      </c>
      <c r="D515" s="177">
        <v>0</v>
      </c>
      <c r="E515" s="123"/>
      <c r="F515" s="178">
        <f t="shared" ref="F515:F531" si="29">IF($C$532=0,"",IF(C515="[for completion]","",IF(C515="","",C515/$C$532)))</f>
        <v>0</v>
      </c>
      <c r="G515" s="178">
        <f t="shared" ref="G515:G531" si="30">IF($D$532=0,"",IF(D515="[for completion]","",IF(D515="","",D515/$D$532)))</f>
        <v>0</v>
      </c>
    </row>
    <row r="516" spans="1:9" customFormat="1" x14ac:dyDescent="0.25">
      <c r="A516" s="184" t="s">
        <v>1192</v>
      </c>
      <c r="B516" s="185" t="s">
        <v>1625</v>
      </c>
      <c r="C516" s="176">
        <v>0</v>
      </c>
      <c r="D516" s="177">
        <v>0</v>
      </c>
      <c r="E516" s="123"/>
      <c r="F516" s="178">
        <f t="shared" si="29"/>
        <v>0</v>
      </c>
      <c r="G516" s="178">
        <f t="shared" si="30"/>
        <v>0</v>
      </c>
    </row>
    <row r="517" spans="1:9" customFormat="1" x14ac:dyDescent="0.25">
      <c r="A517" s="184" t="s">
        <v>1193</v>
      </c>
      <c r="B517" s="185" t="s">
        <v>1626</v>
      </c>
      <c r="C517" s="176">
        <v>0</v>
      </c>
      <c r="D517" s="177">
        <v>0</v>
      </c>
      <c r="E517" s="123"/>
      <c r="F517" s="178">
        <f t="shared" si="29"/>
        <v>0</v>
      </c>
      <c r="G517" s="178">
        <f>IF($D$532=0,"",IF(D517="[for completion]","",IF(D517="","",D517/$D$532)))</f>
        <v>0</v>
      </c>
    </row>
    <row r="518" spans="1:9" customFormat="1" x14ac:dyDescent="0.25">
      <c r="A518" s="184" t="s">
        <v>1194</v>
      </c>
      <c r="B518" s="185" t="s">
        <v>1627</v>
      </c>
      <c r="C518" s="176">
        <v>0</v>
      </c>
      <c r="D518" s="177">
        <v>0</v>
      </c>
      <c r="E518" s="123"/>
      <c r="F518" s="178">
        <f t="shared" si="29"/>
        <v>0</v>
      </c>
      <c r="G518" s="178">
        <f>IF($D$532=0,"",IF(D518="[for completion]","",IF(D518="","",D518/$D$532)))</f>
        <v>0</v>
      </c>
    </row>
    <row r="519" spans="1:9" customFormat="1" x14ac:dyDescent="0.25">
      <c r="A519" s="184" t="s">
        <v>1195</v>
      </c>
      <c r="B519" s="185" t="s">
        <v>1628</v>
      </c>
      <c r="C519" s="176">
        <v>0</v>
      </c>
      <c r="D519" s="177">
        <v>0</v>
      </c>
      <c r="E519" s="123"/>
      <c r="F519" s="178">
        <f>IF($C$532=0,"",IF(C519="[for completion]","",IF(C519="","",C519/$C$532)))</f>
        <v>0</v>
      </c>
      <c r="G519" s="178">
        <f t="shared" si="30"/>
        <v>0</v>
      </c>
    </row>
    <row r="520" spans="1:9" customFormat="1" x14ac:dyDescent="0.25">
      <c r="A520" s="184" t="s">
        <v>1196</v>
      </c>
      <c r="B520" s="185" t="s">
        <v>1629</v>
      </c>
      <c r="C520" s="176">
        <v>0</v>
      </c>
      <c r="D520" s="177">
        <v>0</v>
      </c>
      <c r="E520" s="123"/>
      <c r="F520" s="178">
        <f t="shared" si="29"/>
        <v>0</v>
      </c>
      <c r="G520" s="178">
        <f t="shared" si="30"/>
        <v>0</v>
      </c>
    </row>
    <row r="521" spans="1:9" x14ac:dyDescent="0.25">
      <c r="A521" s="184" t="s">
        <v>1197</v>
      </c>
      <c r="B521" s="185" t="s">
        <v>1630</v>
      </c>
      <c r="C521" s="176">
        <v>0</v>
      </c>
      <c r="D521" s="177">
        <v>0</v>
      </c>
      <c r="E521" s="123"/>
      <c r="F521" s="178">
        <f t="shared" si="29"/>
        <v>0</v>
      </c>
      <c r="G521" s="178">
        <f t="shared" si="30"/>
        <v>0</v>
      </c>
      <c r="H521"/>
      <c r="I521"/>
    </row>
    <row r="522" spans="1:9" x14ac:dyDescent="0.25">
      <c r="A522" s="184" t="s">
        <v>1198</v>
      </c>
      <c r="B522" s="185" t="s">
        <v>1631</v>
      </c>
      <c r="C522" s="176">
        <v>0</v>
      </c>
      <c r="D522" s="177">
        <v>0</v>
      </c>
      <c r="E522" s="123"/>
      <c r="F522" s="178">
        <f t="shared" si="29"/>
        <v>0</v>
      </c>
      <c r="G522" s="178">
        <f t="shared" si="30"/>
        <v>0</v>
      </c>
    </row>
    <row r="523" spans="1:9" x14ac:dyDescent="0.25">
      <c r="A523" s="184" t="s">
        <v>1199</v>
      </c>
      <c r="B523" s="185" t="s">
        <v>1632</v>
      </c>
      <c r="C523" s="176">
        <v>0</v>
      </c>
      <c r="D523" s="177">
        <v>0</v>
      </c>
      <c r="E523" s="123"/>
      <c r="F523" s="178">
        <f>IF($C$532=0,"",IF(C523="[for completion]","",IF(C523="","",C523/$C$532)))</f>
        <v>0</v>
      </c>
      <c r="G523" s="178">
        <f>IF($D$532=0,"",IF(D523="[for completion]","",IF(D523="","",D523/$D$532)))</f>
        <v>0</v>
      </c>
    </row>
    <row r="524" spans="1:9" x14ac:dyDescent="0.25">
      <c r="A524" s="184" t="s">
        <v>1200</v>
      </c>
      <c r="B524" s="185" t="s">
        <v>1633</v>
      </c>
      <c r="C524" s="176">
        <v>0</v>
      </c>
      <c r="D524" s="177">
        <v>0</v>
      </c>
      <c r="E524" s="123"/>
      <c r="F524" s="178">
        <f t="shared" si="29"/>
        <v>0</v>
      </c>
      <c r="G524" s="178">
        <f t="shared" si="30"/>
        <v>0</v>
      </c>
    </row>
    <row r="525" spans="1:9" x14ac:dyDescent="0.25">
      <c r="A525" s="184" t="s">
        <v>1201</v>
      </c>
      <c r="B525" s="185" t="s">
        <v>1634</v>
      </c>
      <c r="C525" s="176">
        <v>0</v>
      </c>
      <c r="D525" s="177">
        <v>0</v>
      </c>
      <c r="E525" s="123"/>
      <c r="F525" s="178">
        <f t="shared" si="29"/>
        <v>0</v>
      </c>
      <c r="G525" s="178">
        <f t="shared" si="30"/>
        <v>0</v>
      </c>
    </row>
    <row r="526" spans="1:9" x14ac:dyDescent="0.25">
      <c r="A526" s="184" t="s">
        <v>1202</v>
      </c>
      <c r="B526" s="185" t="s">
        <v>1635</v>
      </c>
      <c r="C526" s="176">
        <v>0</v>
      </c>
      <c r="D526" s="177">
        <v>0</v>
      </c>
      <c r="E526" s="123"/>
      <c r="F526" s="178">
        <f t="shared" si="29"/>
        <v>0</v>
      </c>
      <c r="G526" s="178">
        <f t="shared" si="30"/>
        <v>0</v>
      </c>
    </row>
    <row r="527" spans="1:9" x14ac:dyDescent="0.25">
      <c r="A527" s="184" t="s">
        <v>1203</v>
      </c>
      <c r="B527" s="185" t="s">
        <v>1636</v>
      </c>
      <c r="C527" s="176">
        <v>0</v>
      </c>
      <c r="D527" s="177">
        <v>0</v>
      </c>
      <c r="E527" s="123"/>
      <c r="F527" s="178">
        <f t="shared" si="29"/>
        <v>0</v>
      </c>
      <c r="G527" s="178">
        <f t="shared" si="30"/>
        <v>0</v>
      </c>
    </row>
    <row r="528" spans="1:9" x14ac:dyDescent="0.25">
      <c r="A528" s="184" t="s">
        <v>1204</v>
      </c>
      <c r="B528" s="185" t="s">
        <v>1637</v>
      </c>
      <c r="C528" s="176">
        <v>0</v>
      </c>
      <c r="D528" s="177">
        <v>0</v>
      </c>
      <c r="E528" s="123"/>
      <c r="F528" s="178">
        <f t="shared" si="29"/>
        <v>0</v>
      </c>
      <c r="G528" s="178">
        <f t="shared" si="30"/>
        <v>0</v>
      </c>
    </row>
    <row r="529" spans="1:7" x14ac:dyDescent="0.25">
      <c r="A529" s="184" t="s">
        <v>1205</v>
      </c>
      <c r="B529" s="185" t="s">
        <v>1638</v>
      </c>
      <c r="C529" s="176">
        <v>0</v>
      </c>
      <c r="D529" s="177">
        <v>0</v>
      </c>
      <c r="E529" s="123"/>
      <c r="F529" s="178">
        <f t="shared" si="29"/>
        <v>0</v>
      </c>
      <c r="G529" s="178">
        <f t="shared" si="30"/>
        <v>0</v>
      </c>
    </row>
    <row r="530" spans="1:7" x14ac:dyDescent="0.25">
      <c r="A530" s="184" t="s">
        <v>1206</v>
      </c>
      <c r="B530" s="185" t="s">
        <v>1639</v>
      </c>
      <c r="C530" s="176">
        <v>0</v>
      </c>
      <c r="D530" s="177">
        <v>0</v>
      </c>
      <c r="E530" s="123"/>
      <c r="F530" s="178">
        <f t="shared" si="29"/>
        <v>0</v>
      </c>
      <c r="G530" s="178">
        <f t="shared" si="30"/>
        <v>0</v>
      </c>
    </row>
    <row r="531" spans="1:7" x14ac:dyDescent="0.25">
      <c r="A531" s="184" t="s">
        <v>1207</v>
      </c>
      <c r="B531" s="185" t="s">
        <v>716</v>
      </c>
      <c r="C531" s="176">
        <v>5535.6993300000004</v>
      </c>
      <c r="D531" s="177">
        <v>9</v>
      </c>
      <c r="E531" s="123"/>
      <c r="F531" s="178">
        <f t="shared" si="29"/>
        <v>1</v>
      </c>
      <c r="G531" s="178">
        <f t="shared" si="30"/>
        <v>1</v>
      </c>
    </row>
    <row r="532" spans="1:7" x14ac:dyDescent="0.25">
      <c r="A532" s="184" t="s">
        <v>1208</v>
      </c>
      <c r="B532" s="185" t="s">
        <v>30</v>
      </c>
      <c r="C532" s="176">
        <f>SUM(C514:C531)</f>
        <v>5535.6993300000004</v>
      </c>
      <c r="D532" s="177">
        <f>SUM(D514:D531)</f>
        <v>9</v>
      </c>
      <c r="E532" s="123"/>
      <c r="F532" s="194">
        <f>SUM(F514:F531)</f>
        <v>1</v>
      </c>
      <c r="G532" s="194">
        <f>SUM(G514:G531)</f>
        <v>1</v>
      </c>
    </row>
    <row r="533" spans="1:7" x14ac:dyDescent="0.25">
      <c r="A533" s="184" t="s">
        <v>1209</v>
      </c>
      <c r="B533" s="185"/>
      <c r="C533" s="118"/>
      <c r="D533" s="118"/>
      <c r="E533" s="123"/>
      <c r="F533" s="123"/>
      <c r="G533" s="123"/>
    </row>
    <row r="534" spans="1:7" x14ac:dyDescent="0.25">
      <c r="A534" s="184" t="s">
        <v>1210</v>
      </c>
      <c r="B534" s="185"/>
      <c r="C534" s="118"/>
      <c r="D534" s="118"/>
      <c r="E534" s="123"/>
      <c r="F534" s="123"/>
      <c r="G534" s="123"/>
    </row>
    <row r="535" spans="1:7" x14ac:dyDescent="0.25">
      <c r="A535" s="184" t="s">
        <v>1211</v>
      </c>
      <c r="B535" s="185"/>
      <c r="C535" s="118"/>
      <c r="D535" s="118"/>
      <c r="E535" s="123"/>
      <c r="F535" s="123"/>
      <c r="G535" s="123"/>
    </row>
    <row r="536" spans="1:7" customFormat="1" x14ac:dyDescent="0.25">
      <c r="A536" s="108"/>
      <c r="B536" s="108" t="s">
        <v>1363</v>
      </c>
      <c r="C536" s="108" t="s">
        <v>27</v>
      </c>
      <c r="D536" s="108" t="s">
        <v>331</v>
      </c>
      <c r="E536" s="108"/>
      <c r="F536" s="149" t="s">
        <v>55</v>
      </c>
      <c r="G536" s="108" t="s">
        <v>343</v>
      </c>
    </row>
    <row r="537" spans="1:7" x14ac:dyDescent="0.25">
      <c r="A537" s="184" t="s">
        <v>1212</v>
      </c>
      <c r="B537" s="185" t="s">
        <v>86</v>
      </c>
      <c r="C537" s="176" t="s">
        <v>26</v>
      </c>
      <c r="D537" s="177" t="s">
        <v>26</v>
      </c>
      <c r="E537" s="123"/>
      <c r="F537" s="178" t="str">
        <f>IF($C$555=0,"",IF(C537="[for completion]","",IF(C537="","",C537/$C$555)))</f>
        <v/>
      </c>
      <c r="G537" s="178" t="str">
        <f>IF($D$555=0,"",IF(D537="[for completion]","",IF(D537="","",D537/$D$555)))</f>
        <v/>
      </c>
    </row>
    <row r="538" spans="1:7" x14ac:dyDescent="0.25">
      <c r="A538" s="184" t="s">
        <v>1213</v>
      </c>
      <c r="B538" s="185" t="s">
        <v>86</v>
      </c>
      <c r="C538" s="176" t="s">
        <v>26</v>
      </c>
      <c r="D538" s="177" t="s">
        <v>26</v>
      </c>
      <c r="E538" s="123"/>
      <c r="F538" s="178" t="str">
        <f t="shared" ref="F538:F554" si="31">IF($C$555=0,"",IF(C538="[for completion]","",IF(C538="","",C538/$C$555)))</f>
        <v/>
      </c>
      <c r="G538" s="178" t="str">
        <f t="shared" ref="G538:G554" si="32">IF($D$555=0,"",IF(D538="[for completion]","",IF(D538="","",D538/$D$555)))</f>
        <v/>
      </c>
    </row>
    <row r="539" spans="1:7" x14ac:dyDescent="0.25">
      <c r="A539" s="184" t="s">
        <v>1214</v>
      </c>
      <c r="B539" s="185" t="s">
        <v>86</v>
      </c>
      <c r="C539" s="176" t="s">
        <v>26</v>
      </c>
      <c r="D539" s="177" t="s">
        <v>26</v>
      </c>
      <c r="E539" s="123"/>
      <c r="F539" s="178" t="str">
        <f>IF($C$555=0,"",IF(C539="[for completion]","",IF(C539="","",C539/$C$555)))</f>
        <v/>
      </c>
      <c r="G539" s="178" t="str">
        <f t="shared" si="32"/>
        <v/>
      </c>
    </row>
    <row r="540" spans="1:7" x14ac:dyDescent="0.25">
      <c r="A540" s="184" t="s">
        <v>1215</v>
      </c>
      <c r="B540" s="185" t="s">
        <v>86</v>
      </c>
      <c r="C540" s="176" t="s">
        <v>26</v>
      </c>
      <c r="D540" s="177" t="s">
        <v>26</v>
      </c>
      <c r="E540" s="123"/>
      <c r="F540" s="178" t="str">
        <f t="shared" si="31"/>
        <v/>
      </c>
      <c r="G540" s="178" t="str">
        <f t="shared" si="32"/>
        <v/>
      </c>
    </row>
    <row r="541" spans="1:7" x14ac:dyDescent="0.25">
      <c r="A541" s="184" t="s">
        <v>1216</v>
      </c>
      <c r="B541" s="185" t="s">
        <v>86</v>
      </c>
      <c r="C541" s="176" t="s">
        <v>26</v>
      </c>
      <c r="D541" s="177" t="s">
        <v>26</v>
      </c>
      <c r="E541" s="123"/>
      <c r="F541" s="178" t="str">
        <f t="shared" si="31"/>
        <v/>
      </c>
      <c r="G541" s="178" t="str">
        <f t="shared" si="32"/>
        <v/>
      </c>
    </row>
    <row r="542" spans="1:7" x14ac:dyDescent="0.25">
      <c r="A542" s="184" t="s">
        <v>1217</v>
      </c>
      <c r="B542" s="185" t="s">
        <v>86</v>
      </c>
      <c r="C542" s="176" t="s">
        <v>26</v>
      </c>
      <c r="D542" s="177" t="s">
        <v>26</v>
      </c>
      <c r="E542" s="123"/>
      <c r="F542" s="178" t="str">
        <f>IF($C$555=0,"",IF(C542="[for completion]","",IF(C542="","",C542/$C$555)))</f>
        <v/>
      </c>
      <c r="G542" s="178" t="str">
        <f>IF($D$555=0,"",IF(D542="[for completion]","",IF(D542="","",D542/$D$555)))</f>
        <v/>
      </c>
    </row>
    <row r="543" spans="1:7" x14ac:dyDescent="0.25">
      <c r="A543" s="184" t="s">
        <v>1218</v>
      </c>
      <c r="B543" s="185" t="s">
        <v>86</v>
      </c>
      <c r="C543" s="176" t="s">
        <v>26</v>
      </c>
      <c r="D543" s="177" t="s">
        <v>26</v>
      </c>
      <c r="E543" s="123"/>
      <c r="F543" s="178" t="str">
        <f t="shared" si="31"/>
        <v/>
      </c>
      <c r="G543" s="178" t="str">
        <f t="shared" si="32"/>
        <v/>
      </c>
    </row>
    <row r="544" spans="1:7" x14ac:dyDescent="0.25">
      <c r="A544" s="184" t="s">
        <v>1219</v>
      </c>
      <c r="B544" s="185" t="s">
        <v>86</v>
      </c>
      <c r="C544" s="176" t="s">
        <v>26</v>
      </c>
      <c r="D544" s="177" t="s">
        <v>26</v>
      </c>
      <c r="E544" s="123"/>
      <c r="F544" s="178" t="str">
        <f t="shared" si="31"/>
        <v/>
      </c>
      <c r="G544" s="178" t="str">
        <f>IF($D$555=0,"",IF(D544="[for completion]","",IF(D544="","",D544/$D$555)))</f>
        <v/>
      </c>
    </row>
    <row r="545" spans="1:7" x14ac:dyDescent="0.25">
      <c r="A545" s="184" t="s">
        <v>1220</v>
      </c>
      <c r="B545" s="185" t="s">
        <v>86</v>
      </c>
      <c r="C545" s="176" t="s">
        <v>26</v>
      </c>
      <c r="D545" s="177" t="s">
        <v>26</v>
      </c>
      <c r="E545" s="123"/>
      <c r="F545" s="178" t="str">
        <f t="shared" si="31"/>
        <v/>
      </c>
      <c r="G545" s="178" t="str">
        <f t="shared" si="32"/>
        <v/>
      </c>
    </row>
    <row r="546" spans="1:7" x14ac:dyDescent="0.25">
      <c r="A546" s="184" t="s">
        <v>1221</v>
      </c>
      <c r="B546" s="185" t="s">
        <v>86</v>
      </c>
      <c r="C546" s="176" t="s">
        <v>26</v>
      </c>
      <c r="D546" s="177" t="s">
        <v>26</v>
      </c>
      <c r="E546" s="123"/>
      <c r="F546" s="178" t="str">
        <f t="shared" si="31"/>
        <v/>
      </c>
      <c r="G546" s="178" t="str">
        <f t="shared" si="32"/>
        <v/>
      </c>
    </row>
    <row r="547" spans="1:7" x14ac:dyDescent="0.25">
      <c r="A547" s="184" t="s">
        <v>1222</v>
      </c>
      <c r="B547" s="185" t="s">
        <v>86</v>
      </c>
      <c r="C547" s="176" t="s">
        <v>26</v>
      </c>
      <c r="D547" s="177" t="s">
        <v>26</v>
      </c>
      <c r="E547" s="123"/>
      <c r="F547" s="178" t="str">
        <f>IF($C$555=0,"",IF(C547="[for completion]","",IF(C547="","",C547/$C$555)))</f>
        <v/>
      </c>
      <c r="G547" s="178" t="str">
        <f t="shared" si="32"/>
        <v/>
      </c>
    </row>
    <row r="548" spans="1:7" x14ac:dyDescent="0.25">
      <c r="A548" s="184" t="s">
        <v>1364</v>
      </c>
      <c r="B548" s="185" t="s">
        <v>86</v>
      </c>
      <c r="C548" s="176" t="s">
        <v>26</v>
      </c>
      <c r="D548" s="177" t="s">
        <v>26</v>
      </c>
      <c r="E548" s="123"/>
      <c r="F548" s="178" t="str">
        <f t="shared" si="31"/>
        <v/>
      </c>
      <c r="G548" s="178" t="str">
        <f>IF($D$555=0,"",IF(D548="[for completion]","",IF(D548="","",D548/$D$555)))</f>
        <v/>
      </c>
    </row>
    <row r="549" spans="1:7" x14ac:dyDescent="0.25">
      <c r="A549" s="184" t="s">
        <v>1365</v>
      </c>
      <c r="B549" s="185" t="s">
        <v>86</v>
      </c>
      <c r="C549" s="176" t="s">
        <v>26</v>
      </c>
      <c r="D549" s="177" t="s">
        <v>26</v>
      </c>
      <c r="E549" s="123"/>
      <c r="F549" s="178" t="str">
        <f t="shared" si="31"/>
        <v/>
      </c>
      <c r="G549" s="178" t="str">
        <f t="shared" si="32"/>
        <v/>
      </c>
    </row>
    <row r="550" spans="1:7" x14ac:dyDescent="0.25">
      <c r="A550" s="184" t="s">
        <v>1366</v>
      </c>
      <c r="B550" s="185" t="s">
        <v>86</v>
      </c>
      <c r="C550" s="176" t="s">
        <v>26</v>
      </c>
      <c r="D550" s="177" t="s">
        <v>26</v>
      </c>
      <c r="E550" s="123"/>
      <c r="F550" s="178" t="str">
        <f t="shared" si="31"/>
        <v/>
      </c>
      <c r="G550" s="178" t="str">
        <f t="shared" si="32"/>
        <v/>
      </c>
    </row>
    <row r="551" spans="1:7" x14ac:dyDescent="0.25">
      <c r="A551" s="184" t="s">
        <v>1367</v>
      </c>
      <c r="B551" s="185" t="s">
        <v>86</v>
      </c>
      <c r="C551" s="176" t="s">
        <v>26</v>
      </c>
      <c r="D551" s="177" t="s">
        <v>26</v>
      </c>
      <c r="E551" s="123"/>
      <c r="F551" s="178" t="str">
        <f t="shared" si="31"/>
        <v/>
      </c>
      <c r="G551" s="178" t="str">
        <f t="shared" si="32"/>
        <v/>
      </c>
    </row>
    <row r="552" spans="1:7" x14ac:dyDescent="0.25">
      <c r="A552" s="184" t="s">
        <v>1368</v>
      </c>
      <c r="B552" s="185" t="s">
        <v>86</v>
      </c>
      <c r="C552" s="176" t="s">
        <v>26</v>
      </c>
      <c r="D552" s="177" t="s">
        <v>26</v>
      </c>
      <c r="E552" s="123"/>
      <c r="F552" s="178" t="str">
        <f t="shared" si="31"/>
        <v/>
      </c>
      <c r="G552" s="178" t="str">
        <f t="shared" si="32"/>
        <v/>
      </c>
    </row>
    <row r="553" spans="1:7" x14ac:dyDescent="0.25">
      <c r="A553" s="184" t="s">
        <v>1369</v>
      </c>
      <c r="B553" s="185" t="s">
        <v>86</v>
      </c>
      <c r="C553" s="176" t="s">
        <v>26</v>
      </c>
      <c r="D553" s="177" t="s">
        <v>26</v>
      </c>
      <c r="E553" s="123"/>
      <c r="F553" s="178" t="str">
        <f t="shared" si="31"/>
        <v/>
      </c>
      <c r="G553" s="178" t="str">
        <f t="shared" si="32"/>
        <v/>
      </c>
    </row>
    <row r="554" spans="1:7" x14ac:dyDescent="0.25">
      <c r="A554" s="184" t="s">
        <v>1370</v>
      </c>
      <c r="B554" s="185" t="s">
        <v>716</v>
      </c>
      <c r="C554" s="176">
        <v>5535.6993300000004</v>
      </c>
      <c r="D554" s="177">
        <v>9</v>
      </c>
      <c r="E554" s="123"/>
      <c r="F554" s="178">
        <f t="shared" si="31"/>
        <v>1</v>
      </c>
      <c r="G554" s="178">
        <f t="shared" si="32"/>
        <v>1</v>
      </c>
    </row>
    <row r="555" spans="1:7" x14ac:dyDescent="0.25">
      <c r="A555" s="184" t="s">
        <v>1371</v>
      </c>
      <c r="B555" s="185" t="s">
        <v>30</v>
      </c>
      <c r="C555" s="176">
        <f>SUM(C537:C554)</f>
        <v>5535.6993300000004</v>
      </c>
      <c r="D555" s="177">
        <f>SUM(D537:D554)</f>
        <v>9</v>
      </c>
      <c r="E555" s="123"/>
      <c r="F555" s="194">
        <f>SUM(F537:F554)</f>
        <v>1</v>
      </c>
      <c r="G555" s="194">
        <f>SUM(G537:G554)</f>
        <v>1</v>
      </c>
    </row>
    <row r="556" spans="1:7" x14ac:dyDescent="0.25">
      <c r="A556" s="184" t="s">
        <v>1223</v>
      </c>
      <c r="B556" s="185"/>
      <c r="C556" s="118"/>
      <c r="D556" s="118"/>
      <c r="E556" s="123"/>
      <c r="F556" s="123"/>
      <c r="G556" s="123"/>
    </row>
    <row r="557" spans="1:7" x14ac:dyDescent="0.25">
      <c r="A557" s="184" t="s">
        <v>1372</v>
      </c>
      <c r="B557" s="185"/>
      <c r="C557" s="118"/>
      <c r="D557" s="118"/>
      <c r="E557" s="123"/>
      <c r="F557" s="123"/>
      <c r="G557" s="123"/>
    </row>
    <row r="558" spans="1:7" x14ac:dyDescent="0.25">
      <c r="A558" s="184" t="s">
        <v>1373</v>
      </c>
      <c r="B558" s="185"/>
      <c r="C558" s="118"/>
      <c r="D558" s="118"/>
      <c r="E558" s="123"/>
      <c r="F558" s="123"/>
      <c r="G558" s="123"/>
    </row>
    <row r="559" spans="1:7" customFormat="1" x14ac:dyDescent="0.25">
      <c r="A559" s="108"/>
      <c r="B559" s="108" t="s">
        <v>1374</v>
      </c>
      <c r="C559" s="108" t="s">
        <v>27</v>
      </c>
      <c r="D559" s="108" t="s">
        <v>331</v>
      </c>
      <c r="E559" s="108"/>
      <c r="F559" s="149" t="s">
        <v>55</v>
      </c>
      <c r="G559" s="108" t="s">
        <v>343</v>
      </c>
    </row>
    <row r="560" spans="1:7" x14ac:dyDescent="0.25">
      <c r="A560" s="184" t="s">
        <v>1224</v>
      </c>
      <c r="B560" s="185" t="s">
        <v>321</v>
      </c>
      <c r="C560" s="176" t="s">
        <v>26</v>
      </c>
      <c r="D560" s="177" t="s">
        <v>26</v>
      </c>
      <c r="E560" s="123"/>
      <c r="F560" s="178" t="str">
        <f>IF($C$570=0,"",IF(C560="[for completion]","",IF(C560="","",C560/$C$570)))</f>
        <v/>
      </c>
      <c r="G560" s="178" t="str">
        <f>IF($D$570=0,"",IF(D560="[for completion]","",IF(D560="","",D560/$D$570)))</f>
        <v/>
      </c>
    </row>
    <row r="561" spans="1:7" x14ac:dyDescent="0.25">
      <c r="A561" s="184" t="s">
        <v>1225</v>
      </c>
      <c r="B561" s="185" t="s">
        <v>322</v>
      </c>
      <c r="C561" s="176" t="s">
        <v>26</v>
      </c>
      <c r="D561" s="177" t="s">
        <v>26</v>
      </c>
      <c r="E561" s="123"/>
      <c r="F561" s="178" t="str">
        <f t="shared" ref="F561:F569" si="33">IF($C$570=0,"",IF(C561="[for completion]","",IF(C561="","",C561/$C$570)))</f>
        <v/>
      </c>
      <c r="G561" s="178" t="str">
        <f>IF($D$570=0,"",IF(D561="[for completion]","",IF(D561="","",D561/$D$570)))</f>
        <v/>
      </c>
    </row>
    <row r="562" spans="1:7" x14ac:dyDescent="0.25">
      <c r="A562" s="184" t="s">
        <v>1226</v>
      </c>
      <c r="B562" s="185" t="s">
        <v>1327</v>
      </c>
      <c r="C562" s="176" t="s">
        <v>26</v>
      </c>
      <c r="D562" s="177" t="s">
        <v>26</v>
      </c>
      <c r="E562" s="123"/>
      <c r="F562" s="178" t="str">
        <f>IF($C$570=0,"",IF(C562="[for completion]","",IF(C562="","",C562/$C$570)))</f>
        <v/>
      </c>
      <c r="G562" s="178" t="str">
        <f t="shared" ref="G562:G569" si="34">IF($D$570=0,"",IF(D562="[for completion]","",IF(D562="","",D562/$D$570)))</f>
        <v/>
      </c>
    </row>
    <row r="563" spans="1:7" x14ac:dyDescent="0.25">
      <c r="A563" s="184" t="s">
        <v>1227</v>
      </c>
      <c r="B563" s="185" t="s">
        <v>323</v>
      </c>
      <c r="C563" s="176" t="s">
        <v>26</v>
      </c>
      <c r="D563" s="177" t="s">
        <v>26</v>
      </c>
      <c r="E563" s="123"/>
      <c r="F563" s="178" t="str">
        <f>IF($C$570=0,"",IF(C563="[for completion]","",IF(C563="","",C563/$C$570)))</f>
        <v/>
      </c>
      <c r="G563" s="178" t="str">
        <f t="shared" si="34"/>
        <v/>
      </c>
    </row>
    <row r="564" spans="1:7" x14ac:dyDescent="0.25">
      <c r="A564" s="184" t="s">
        <v>1228</v>
      </c>
      <c r="B564" s="185" t="s">
        <v>324</v>
      </c>
      <c r="C564" s="176" t="s">
        <v>26</v>
      </c>
      <c r="D564" s="177" t="s">
        <v>26</v>
      </c>
      <c r="E564" s="123"/>
      <c r="F564" s="178" t="str">
        <f t="shared" si="33"/>
        <v/>
      </c>
      <c r="G564" s="178" t="str">
        <f t="shared" si="34"/>
        <v/>
      </c>
    </row>
    <row r="565" spans="1:7" x14ac:dyDescent="0.25">
      <c r="A565" s="184" t="s">
        <v>1375</v>
      </c>
      <c r="B565" s="185" t="s">
        <v>325</v>
      </c>
      <c r="C565" s="176" t="s">
        <v>26</v>
      </c>
      <c r="D565" s="177" t="s">
        <v>26</v>
      </c>
      <c r="E565" s="123"/>
      <c r="F565" s="178" t="str">
        <f t="shared" si="33"/>
        <v/>
      </c>
      <c r="G565" s="178" t="str">
        <f>IF($D$570=0,"",IF(D565="[for completion]","",IF(D565="","",D565/$D$570)))</f>
        <v/>
      </c>
    </row>
    <row r="566" spans="1:7" x14ac:dyDescent="0.25">
      <c r="A566" s="184" t="s">
        <v>1376</v>
      </c>
      <c r="B566" s="185" t="s">
        <v>326</v>
      </c>
      <c r="C566" s="176" t="s">
        <v>26</v>
      </c>
      <c r="D566" s="177" t="s">
        <v>26</v>
      </c>
      <c r="E566" s="123"/>
      <c r="F566" s="178" t="str">
        <f t="shared" si="33"/>
        <v/>
      </c>
      <c r="G566" s="178" t="str">
        <f t="shared" si="34"/>
        <v/>
      </c>
    </row>
    <row r="567" spans="1:7" x14ac:dyDescent="0.25">
      <c r="A567" s="184" t="s">
        <v>1377</v>
      </c>
      <c r="B567" s="185" t="s">
        <v>327</v>
      </c>
      <c r="C567" s="176" t="s">
        <v>26</v>
      </c>
      <c r="D567" s="177" t="s">
        <v>26</v>
      </c>
      <c r="E567" s="123"/>
      <c r="F567" s="178" t="str">
        <f t="shared" si="33"/>
        <v/>
      </c>
      <c r="G567" s="178" t="str">
        <f t="shared" si="34"/>
        <v/>
      </c>
    </row>
    <row r="568" spans="1:7" x14ac:dyDescent="0.25">
      <c r="A568" s="184" t="s">
        <v>1378</v>
      </c>
      <c r="B568" s="185" t="s">
        <v>328</v>
      </c>
      <c r="C568" s="176" t="s">
        <v>26</v>
      </c>
      <c r="D568" s="177" t="s">
        <v>26</v>
      </c>
      <c r="E568" s="123"/>
      <c r="F568" s="178" t="str">
        <f t="shared" si="33"/>
        <v/>
      </c>
      <c r="G568" s="178" t="str">
        <f t="shared" si="34"/>
        <v/>
      </c>
    </row>
    <row r="569" spans="1:7" x14ac:dyDescent="0.25">
      <c r="A569" s="184" t="s">
        <v>1379</v>
      </c>
      <c r="B569" s="184" t="s">
        <v>716</v>
      </c>
      <c r="C569" s="232">
        <v>5535.6993300000004</v>
      </c>
      <c r="D569" s="235">
        <v>9</v>
      </c>
      <c r="E569" s="123"/>
      <c r="F569" s="178">
        <f t="shared" si="33"/>
        <v>1</v>
      </c>
      <c r="G569" s="178">
        <f t="shared" si="34"/>
        <v>1</v>
      </c>
    </row>
    <row r="570" spans="1:7" x14ac:dyDescent="0.25">
      <c r="A570" s="184" t="s">
        <v>1380</v>
      </c>
      <c r="B570" s="185" t="s">
        <v>30</v>
      </c>
      <c r="C570" s="176">
        <f>SUM(C560:C569)</f>
        <v>5535.6993300000004</v>
      </c>
      <c r="D570" s="177">
        <f>SUM(D560:D569)</f>
        <v>9</v>
      </c>
      <c r="E570" s="123"/>
      <c r="F570" s="194">
        <f>SUM(F560:F569)</f>
        <v>1</v>
      </c>
      <c r="G570" s="194">
        <f>SUM(G560:G569)</f>
        <v>1</v>
      </c>
    </row>
    <row r="571" spans="1:7" x14ac:dyDescent="0.25">
      <c r="A571" s="184" t="s">
        <v>1381</v>
      </c>
      <c r="B571" s="184"/>
      <c r="C571" s="118"/>
      <c r="D571" s="118"/>
      <c r="E571" s="118"/>
      <c r="F571" s="118"/>
      <c r="G571" s="115"/>
    </row>
    <row r="572" spans="1:7" x14ac:dyDescent="0.25">
      <c r="A572" s="108"/>
      <c r="B572" s="108" t="s">
        <v>1382</v>
      </c>
      <c r="C572" s="108" t="s">
        <v>27</v>
      </c>
      <c r="D572" s="108" t="s">
        <v>329</v>
      </c>
      <c r="E572" s="108"/>
      <c r="F572" s="108" t="s">
        <v>55</v>
      </c>
      <c r="G572" s="108" t="s">
        <v>343</v>
      </c>
    </row>
    <row r="573" spans="1:7" x14ac:dyDescent="0.25">
      <c r="A573" s="184" t="s">
        <v>1383</v>
      </c>
      <c r="B573" s="185" t="s">
        <v>714</v>
      </c>
      <c r="C573" s="176">
        <v>0</v>
      </c>
      <c r="D573" s="118">
        <v>0</v>
      </c>
      <c r="E573" s="123"/>
      <c r="F573" s="178">
        <f>IF($C$577=0,"",IF(C573="[for completion]","",IF(C573="","",C573/$C$577)))</f>
        <v>0</v>
      </c>
      <c r="G573" s="178">
        <f>IF($D$577=0,"",IF(D573="[for completion]","",IF(D573="","",D573/$D$577)))</f>
        <v>0</v>
      </c>
    </row>
    <row r="574" spans="1:7" x14ac:dyDescent="0.25">
      <c r="A574" s="184" t="s">
        <v>1384</v>
      </c>
      <c r="B574" s="187" t="s">
        <v>715</v>
      </c>
      <c r="C574" s="176">
        <v>5535.6993300000004</v>
      </c>
      <c r="D574" s="118">
        <v>9</v>
      </c>
      <c r="E574" s="123"/>
      <c r="F574" s="178">
        <f t="shared" ref="F574:F576" si="35">IF($C$577=0,"",IF(C574="[for completion]","",IF(C574="","",C574/$C$577)))</f>
        <v>1</v>
      </c>
      <c r="G574" s="178">
        <f>IF($D$577=0,"",IF(D574="[for completion]","",IF(D574="","",D574/$D$577)))</f>
        <v>1</v>
      </c>
    </row>
    <row r="575" spans="1:7" x14ac:dyDescent="0.25">
      <c r="A575" s="184" t="s">
        <v>1385</v>
      </c>
      <c r="B575" s="185" t="s">
        <v>330</v>
      </c>
      <c r="C575" s="176">
        <v>0</v>
      </c>
      <c r="D575" s="118">
        <v>0</v>
      </c>
      <c r="E575" s="123"/>
      <c r="F575" s="178">
        <f t="shared" si="35"/>
        <v>0</v>
      </c>
      <c r="G575" s="178">
        <f t="shared" ref="G575:G576" si="36">IF($D$577=0,"",IF(D575="[for completion]","",IF(D575="","",D575/$D$577)))</f>
        <v>0</v>
      </c>
    </row>
    <row r="576" spans="1:7" x14ac:dyDescent="0.25">
      <c r="A576" s="184" t="s">
        <v>1386</v>
      </c>
      <c r="B576" s="184" t="s">
        <v>716</v>
      </c>
      <c r="C576" s="176">
        <v>0</v>
      </c>
      <c r="D576" s="118">
        <v>0</v>
      </c>
      <c r="E576" s="123"/>
      <c r="F576" s="178">
        <f t="shared" si="35"/>
        <v>0</v>
      </c>
      <c r="G576" s="178">
        <f t="shared" si="36"/>
        <v>0</v>
      </c>
    </row>
    <row r="577" spans="1:7" x14ac:dyDescent="0.25">
      <c r="A577" s="184" t="s">
        <v>1387</v>
      </c>
      <c r="B577" s="185" t="s">
        <v>30</v>
      </c>
      <c r="C577" s="176">
        <f>SUM(C573:C576)</f>
        <v>5535.6993300000004</v>
      </c>
      <c r="D577" s="177">
        <f>SUM(D573:D576)</f>
        <v>9</v>
      </c>
      <c r="E577" s="123"/>
      <c r="F577" s="194">
        <f>SUM(F573:F576)</f>
        <v>1</v>
      </c>
      <c r="G577" s="194">
        <f>SUM(G573:G576)</f>
        <v>1</v>
      </c>
    </row>
    <row r="578" spans="1:7" x14ac:dyDescent="0.25">
      <c r="A578" s="184"/>
      <c r="B578" s="185"/>
      <c r="C578" s="176"/>
      <c r="D578" s="177"/>
      <c r="E578" s="123"/>
      <c r="F578" s="194"/>
      <c r="G578" s="194"/>
    </row>
    <row r="579" spans="1:7" x14ac:dyDescent="0.25">
      <c r="A579" s="108"/>
      <c r="B579" s="108" t="s">
        <v>1593</v>
      </c>
      <c r="C579" s="108" t="s">
        <v>1541</v>
      </c>
      <c r="D579" s="108" t="s">
        <v>1591</v>
      </c>
      <c r="E579" s="108"/>
      <c r="F579" s="108" t="s">
        <v>1540</v>
      </c>
      <c r="G579" s="108"/>
    </row>
    <row r="580" spans="1:7" x14ac:dyDescent="0.25">
      <c r="A580" s="184" t="s">
        <v>1388</v>
      </c>
      <c r="B580" s="185" t="s">
        <v>134</v>
      </c>
      <c r="C580" s="228">
        <v>0</v>
      </c>
      <c r="D580" s="184">
        <v>0</v>
      </c>
      <c r="E580" s="222"/>
      <c r="F580" s="184">
        <v>0</v>
      </c>
      <c r="G580" s="223"/>
    </row>
    <row r="581" spans="1:7" x14ac:dyDescent="0.25">
      <c r="A581" s="184" t="s">
        <v>1389</v>
      </c>
      <c r="B581" s="185" t="s">
        <v>135</v>
      </c>
      <c r="C581" s="228">
        <v>0</v>
      </c>
      <c r="D581" s="184">
        <v>0</v>
      </c>
      <c r="E581" s="222"/>
      <c r="F581" s="184">
        <v>0</v>
      </c>
      <c r="G581" s="223"/>
    </row>
    <row r="582" spans="1:7" x14ac:dyDescent="0.25">
      <c r="A582" s="184" t="s">
        <v>1390</v>
      </c>
      <c r="B582" s="185" t="s">
        <v>136</v>
      </c>
      <c r="C582" s="228">
        <v>0</v>
      </c>
      <c r="D582" s="184">
        <v>0</v>
      </c>
      <c r="E582" s="222"/>
      <c r="F582" s="184">
        <v>0</v>
      </c>
      <c r="G582" s="223"/>
    </row>
    <row r="583" spans="1:7" x14ac:dyDescent="0.25">
      <c r="A583" s="184" t="s">
        <v>1391</v>
      </c>
      <c r="B583" s="185" t="s">
        <v>137</v>
      </c>
      <c r="C583" s="228">
        <v>0</v>
      </c>
      <c r="D583" s="184">
        <v>0</v>
      </c>
      <c r="E583" s="222"/>
      <c r="F583" s="184">
        <v>0</v>
      </c>
      <c r="G583" s="223"/>
    </row>
    <row r="584" spans="1:7" x14ac:dyDescent="0.25">
      <c r="A584" s="184" t="s">
        <v>1392</v>
      </c>
      <c r="B584" s="185" t="s">
        <v>138</v>
      </c>
      <c r="C584" s="228">
        <v>0</v>
      </c>
      <c r="D584" s="184">
        <v>0</v>
      </c>
      <c r="E584" s="222"/>
      <c r="F584" s="184">
        <v>0</v>
      </c>
      <c r="G584" s="223"/>
    </row>
    <row r="585" spans="1:7" x14ac:dyDescent="0.25">
      <c r="A585" s="184" t="s">
        <v>1393</v>
      </c>
      <c r="B585" s="185" t="s">
        <v>139</v>
      </c>
      <c r="C585" s="228">
        <v>0</v>
      </c>
      <c r="D585" s="184">
        <v>0</v>
      </c>
      <c r="E585" s="222"/>
      <c r="F585" s="184">
        <v>0</v>
      </c>
      <c r="G585" s="223"/>
    </row>
    <row r="586" spans="1:7" x14ac:dyDescent="0.25">
      <c r="A586" s="184" t="s">
        <v>1394</v>
      </c>
      <c r="B586" s="185" t="s">
        <v>140</v>
      </c>
      <c r="C586" s="228">
        <v>0</v>
      </c>
      <c r="D586" s="184">
        <v>0</v>
      </c>
      <c r="E586" s="222"/>
      <c r="F586" s="184">
        <v>0</v>
      </c>
      <c r="G586" s="223"/>
    </row>
    <row r="587" spans="1:7" x14ac:dyDescent="0.25">
      <c r="A587" s="184" t="s">
        <v>1395</v>
      </c>
      <c r="B587" s="185" t="s">
        <v>797</v>
      </c>
      <c r="C587" s="228">
        <v>0</v>
      </c>
      <c r="D587" s="184">
        <v>0</v>
      </c>
      <c r="E587" s="222"/>
      <c r="F587" s="184">
        <v>0</v>
      </c>
      <c r="G587" s="223"/>
    </row>
    <row r="588" spans="1:7" x14ac:dyDescent="0.25">
      <c r="A588" s="184" t="s">
        <v>1396</v>
      </c>
      <c r="B588" s="185" t="s">
        <v>798</v>
      </c>
      <c r="C588" s="228">
        <v>0</v>
      </c>
      <c r="D588" s="184">
        <v>0</v>
      </c>
      <c r="E588" s="222"/>
      <c r="F588" s="184">
        <v>0</v>
      </c>
      <c r="G588" s="223"/>
    </row>
    <row r="589" spans="1:7" x14ac:dyDescent="0.25">
      <c r="A589" s="184" t="s">
        <v>1397</v>
      </c>
      <c r="B589" s="185" t="s">
        <v>799</v>
      </c>
      <c r="C589" s="228">
        <v>0</v>
      </c>
      <c r="D589" s="184">
        <v>0</v>
      </c>
      <c r="E589" s="222"/>
      <c r="F589" s="184">
        <v>0</v>
      </c>
      <c r="G589" s="223"/>
    </row>
    <row r="590" spans="1:7" x14ac:dyDescent="0.25">
      <c r="A590" s="184" t="s">
        <v>1398</v>
      </c>
      <c r="B590" s="185" t="s">
        <v>141</v>
      </c>
      <c r="C590" s="228">
        <v>0</v>
      </c>
      <c r="D590" s="184">
        <v>0</v>
      </c>
      <c r="E590" s="222"/>
      <c r="F590" s="184">
        <v>0</v>
      </c>
      <c r="G590" s="223"/>
    </row>
    <row r="591" spans="1:7" x14ac:dyDescent="0.25">
      <c r="A591" s="184" t="s">
        <v>1399</v>
      </c>
      <c r="B591" s="185" t="s">
        <v>142</v>
      </c>
      <c r="C591" s="228">
        <v>0</v>
      </c>
      <c r="D591" s="184">
        <v>0</v>
      </c>
      <c r="E591" s="222"/>
      <c r="F591" s="184">
        <v>0</v>
      </c>
      <c r="G591" s="223"/>
    </row>
    <row r="592" spans="1:7" x14ac:dyDescent="0.25">
      <c r="A592" s="184" t="s">
        <v>1400</v>
      </c>
      <c r="B592" s="185" t="s">
        <v>29</v>
      </c>
      <c r="C592" s="228">
        <v>0</v>
      </c>
      <c r="D592" s="184">
        <v>0</v>
      </c>
      <c r="E592" s="222"/>
      <c r="F592" s="184">
        <v>0</v>
      </c>
      <c r="G592" s="223"/>
    </row>
    <row r="593" spans="1:7" x14ac:dyDescent="0.25">
      <c r="A593" s="184" t="s">
        <v>1401</v>
      </c>
      <c r="B593" s="185" t="s">
        <v>716</v>
      </c>
      <c r="C593" s="228">
        <v>5535.6993300000004</v>
      </c>
      <c r="D593" s="184">
        <v>0</v>
      </c>
      <c r="E593" s="222"/>
      <c r="F593" s="184">
        <v>0</v>
      </c>
      <c r="G593" s="223"/>
    </row>
    <row r="594" spans="1:7" x14ac:dyDescent="0.25">
      <c r="A594" s="184" t="s">
        <v>1402</v>
      </c>
      <c r="B594" s="185" t="s">
        <v>30</v>
      </c>
      <c r="C594" s="228">
        <f>SUM(C580:C593)</f>
        <v>5535.6993300000004</v>
      </c>
      <c r="D594" s="184">
        <f>SUM(D580:D593)</f>
        <v>0</v>
      </c>
      <c r="E594" s="222"/>
      <c r="F594" s="228"/>
      <c r="G594" s="223"/>
    </row>
    <row r="595" spans="1:7" x14ac:dyDescent="0.25">
      <c r="A595" s="184" t="s">
        <v>1403</v>
      </c>
      <c r="B595" s="72" t="s">
        <v>1543</v>
      </c>
      <c r="F595" s="236" t="s">
        <v>26</v>
      </c>
      <c r="G595" s="223"/>
    </row>
    <row r="596" spans="1:7" x14ac:dyDescent="0.25">
      <c r="A596" s="184" t="s">
        <v>1404</v>
      </c>
      <c r="G596" s="223"/>
    </row>
    <row r="597" spans="1:7" x14ac:dyDescent="0.25">
      <c r="A597" s="184" t="s">
        <v>1405</v>
      </c>
      <c r="G597" s="223"/>
    </row>
    <row r="598" spans="1:7" x14ac:dyDescent="0.25">
      <c r="A598" s="184" t="s">
        <v>1406</v>
      </c>
      <c r="G598" s="194"/>
    </row>
  </sheetData>
  <sheetProtection algorithmName="SHA-512" hashValue="Vi6r1r959QPpbilr/uH/h++qO4z3lAwzeWKj0kn7MU8bdWnL4n5p8Rg4pbeXLZuD0zsI7BxbEUQbHDR9bTLzAQ==" saltValue="mCMH1cq0PFiJISrUwfToTA=="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76:G481 F454:G459" name="Mortgage Asset IV"/>
    <protectedRange sqref="C3 B16:D26 F16:F26 B163:B168 B37:B42 C36:D42 F45:F71 F77:F97 C73:D75 F73:F75 B88:D97 B99:D148 F99:F148 B29:D34 C28:D28 F28:F34 C12:C14 C77:D87 C45:D71 F36:F42" name="Mortgage Asset I"/>
    <protectedRange sqref="C413:D413 F413:G413 C442:D442 F442:G442 C445:D452 F460:G462 C464:D464 F464:G464 C467:D474 F482:G484 F486:G512 C486:D512 B499:B512 B476:D484 B454:D462 B416:D439" name="Mortgage Assets III_3"/>
    <protectedRange sqref="B266:C275 B280:C285 C277:C279 F277:G285 D277:D285 C413:D413 D260:D275 F260:G275 C260:C265 C363:C370" name="Mortgage Asset IV_1"/>
    <protectedRange sqref="C333:D344 C329:D331 C346:D352 C356:D359 C287:D308 C377:D384" name="Optional ECBECAIs_2_2"/>
    <protectedRange sqref="B287:B304 B310:B327" name="Mortgage Assets III_1_1"/>
    <protectedRange sqref="C360:D361" name="Mortgage Asset IV_3"/>
    <protectedRange sqref="C573:D578 C537:D558 C560:D570 C514:D535" name="Optional ECBECAIs_2_1_1"/>
    <protectedRange sqref="B514:B531 B537:B554" name="Mortgage Assets III_2_1"/>
    <protectedRange sqref="C353:D354 C385:D385" name="Optional ECBECAIs_2_2_1"/>
    <protectedRange sqref="C310:D327" name="Optional ECBECAIs_2_2_2"/>
    <protectedRange sqref="C328:D328" name="Optional ECBECAIs_2_2_3"/>
    <protectedRange sqref="C375:D375 C371:D371 F377:F384 F375 F363:F371 C373:D373 D363:D370 F373" name="Optional ECBECAIs_2"/>
    <protectedRange sqref="B375 B373" name="Mortgage Assets III_1"/>
    <protectedRange sqref="B386:D410 G382:G384 F385:G410" name="Mortgage Asset IV_3_1"/>
    <protectedRange sqref="F580:F593 C580:D594" name="Optional ECBECAIs_2_1"/>
    <protectedRange sqref="B593" name="Mortgage Assets III_1_2"/>
  </protectedRanges>
  <phoneticPr fontId="39" type="noConversion"/>
  <hyperlinks>
    <hyperlink ref="B6" location="'A1. EEM General Mortgage Assets'!B10" display="1. Mortgage Assets" xr:uid="{00000000-0004-0000-0400-000000000000}"/>
    <hyperlink ref="B7" location="'A1. EEM General Mortgage Assets'!B185" display="1.A Residential Cover Pool" xr:uid="{00000000-0004-0000-0400-000001000000}"/>
    <hyperlink ref="B8" location="'A1. EEM General Mortgage Assets'!B386" display="1.B Commercial Cover Pool" xr:uid="{00000000-0004-0000-0400-000002000000}"/>
    <hyperlink ref="B179" location="'2. Harmonised Glossary'!A14" display="Non-Performing Loans (NPLs)" xr:uid="{00000000-0004-0000-0400-000003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2:G633"/>
  <sheetViews>
    <sheetView topLeftCell="A381" zoomScale="70" zoomScaleNormal="70" workbookViewId="0">
      <selection activeCell="F410" sqref="F410"/>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92" t="s">
        <v>698</v>
      </c>
      <c r="B2" s="92"/>
      <c r="C2" s="45"/>
      <c r="D2" s="45"/>
      <c r="E2" s="45"/>
      <c r="F2" s="140" t="s">
        <v>1328</v>
      </c>
      <c r="G2" s="54"/>
    </row>
    <row r="3" spans="1:7" ht="15.75" thickBot="1" x14ac:dyDescent="0.3">
      <c r="A3" s="45"/>
      <c r="B3" s="46"/>
      <c r="C3" s="46"/>
      <c r="D3" s="45"/>
      <c r="E3" s="45"/>
      <c r="F3" s="45"/>
      <c r="G3" s="45"/>
    </row>
    <row r="4" spans="1:7" ht="19.5" thickBot="1" x14ac:dyDescent="0.3">
      <c r="A4" s="48"/>
      <c r="B4" s="49" t="s">
        <v>24</v>
      </c>
      <c r="C4" s="50" t="s">
        <v>1595</v>
      </c>
      <c r="D4" s="48"/>
      <c r="E4" s="48"/>
      <c r="F4" s="45"/>
      <c r="G4" s="45"/>
    </row>
    <row r="5" spans="1:7" ht="15.75" thickBot="1" x14ac:dyDescent="0.3">
      <c r="A5" s="47"/>
      <c r="B5" s="47"/>
      <c r="C5" s="47"/>
      <c r="D5" s="47"/>
      <c r="E5" s="47"/>
      <c r="F5" s="47"/>
      <c r="G5" s="47"/>
    </row>
    <row r="6" spans="1:7" ht="18.75" x14ac:dyDescent="0.25">
      <c r="A6" s="51"/>
      <c r="B6" s="247" t="s">
        <v>701</v>
      </c>
      <c r="C6" s="248"/>
      <c r="D6" s="105"/>
      <c r="E6" s="52"/>
      <c r="F6" s="52"/>
      <c r="G6" s="52"/>
    </row>
    <row r="7" spans="1:7" x14ac:dyDescent="0.25">
      <c r="A7" s="47"/>
      <c r="B7" s="249" t="s">
        <v>339</v>
      </c>
      <c r="C7" s="250"/>
      <c r="D7" s="47"/>
      <c r="E7" s="47"/>
      <c r="F7" s="47"/>
      <c r="G7" s="47"/>
    </row>
    <row r="8" spans="1:7" x14ac:dyDescent="0.25">
      <c r="A8" s="47"/>
      <c r="B8" s="249" t="s">
        <v>340</v>
      </c>
      <c r="C8" s="251"/>
      <c r="D8" s="105"/>
      <c r="E8" s="47"/>
      <c r="F8" s="47"/>
      <c r="G8" s="47"/>
    </row>
    <row r="9" spans="1:7" x14ac:dyDescent="0.25">
      <c r="A9" s="47"/>
      <c r="B9" s="252" t="s">
        <v>341</v>
      </c>
      <c r="C9" s="253"/>
      <c r="D9" s="105"/>
      <c r="E9" s="47"/>
      <c r="F9" s="47"/>
      <c r="G9" s="47"/>
    </row>
    <row r="10" spans="1:7" ht="15.75" thickBot="1" x14ac:dyDescent="0.3">
      <c r="A10" s="47"/>
      <c r="B10" s="249" t="s">
        <v>342</v>
      </c>
      <c r="C10" s="254"/>
      <c r="D10" s="105"/>
      <c r="E10" s="47"/>
      <c r="F10" s="47"/>
      <c r="G10" s="47"/>
    </row>
    <row r="11" spans="1:7" ht="15.75" thickTop="1" x14ac:dyDescent="0.25">
      <c r="A11" s="47"/>
      <c r="B11" s="104"/>
      <c r="C11" s="47"/>
      <c r="D11" s="47"/>
      <c r="E11" s="47"/>
      <c r="F11" s="47"/>
      <c r="G11" s="47"/>
    </row>
    <row r="12" spans="1:7" x14ac:dyDescent="0.25">
      <c r="A12" s="47"/>
      <c r="B12" s="53"/>
      <c r="C12" s="47"/>
      <c r="D12" s="47"/>
      <c r="E12" s="47"/>
      <c r="F12" s="47"/>
      <c r="G12" s="47"/>
    </row>
    <row r="13" spans="1:7" x14ac:dyDescent="0.25">
      <c r="A13" s="47"/>
      <c r="B13" s="53"/>
      <c r="C13" s="47"/>
      <c r="D13" s="47"/>
      <c r="E13" s="47"/>
      <c r="F13" s="47"/>
      <c r="G13" s="47"/>
    </row>
    <row r="14" spans="1:7" ht="18.75" customHeight="1" x14ac:dyDescent="0.25">
      <c r="A14" s="106"/>
      <c r="B14" s="246" t="s">
        <v>693</v>
      </c>
      <c r="C14" s="246"/>
      <c r="D14" s="107"/>
      <c r="E14" s="107"/>
      <c r="F14" s="107"/>
      <c r="G14" s="107"/>
    </row>
    <row r="15" spans="1:7" x14ac:dyDescent="0.25">
      <c r="A15" s="108"/>
      <c r="B15" s="149" t="s">
        <v>694</v>
      </c>
      <c r="C15" s="108" t="s">
        <v>27</v>
      </c>
      <c r="D15" s="108" t="s">
        <v>332</v>
      </c>
      <c r="E15" s="108"/>
      <c r="F15" s="108" t="s">
        <v>335</v>
      </c>
      <c r="G15" s="108" t="s">
        <v>337</v>
      </c>
    </row>
    <row r="16" spans="1:7" x14ac:dyDescent="0.25">
      <c r="A16" s="47" t="s">
        <v>344</v>
      </c>
      <c r="B16" s="1" t="s">
        <v>712</v>
      </c>
      <c r="C16" s="196">
        <v>47031.486202</v>
      </c>
      <c r="D16" s="199">
        <v>4616</v>
      </c>
      <c r="F16" s="96">
        <f>IF(OR('A1. EEM General Mortgage Assets'!$C$15=0,C16="[For completion]"),"",' B1. EEM Sust. Mortgage Assets '!C16/'A1. EEM General Mortgage Assets'!$C$15)</f>
        <v>0.1348114979143907</v>
      </c>
      <c r="G16" s="96">
        <f>IF(OR('A1. EEM General Mortgage Assets'!$F$28=0,D16="[For completion]"),"",' B1. EEM Sust. Mortgage Assets '!D16/'A1. EEM General Mortgage Assets'!$F$28)</f>
        <v>8.2196659425193205E-2</v>
      </c>
    </row>
    <row r="17" spans="1:7" x14ac:dyDescent="0.25">
      <c r="A17" s="47" t="s">
        <v>1313</v>
      </c>
      <c r="B17" s="82" t="s">
        <v>334</v>
      </c>
      <c r="C17" s="196">
        <v>0</v>
      </c>
      <c r="D17" s="199">
        <v>0</v>
      </c>
      <c r="F17" s="96">
        <f>IF(OR('A1. EEM General Mortgage Assets'!$C$15=0,C17="[For completion]"),"",' B1. EEM Sust. Mortgage Assets '!C17/'A1. EEM General Mortgage Assets'!$C$15)</f>
        <v>0</v>
      </c>
      <c r="G17" s="96">
        <f>IF(OR('A1. EEM General Mortgage Assets'!$F$28=0,D17="[For completion]"),"",' B1. EEM Sust. Mortgage Assets '!D17/'A1. EEM General Mortgage Assets'!$F$28)</f>
        <v>0</v>
      </c>
    </row>
    <row r="18" spans="1:7" x14ac:dyDescent="0.25">
      <c r="A18" s="47" t="s">
        <v>1314</v>
      </c>
      <c r="B18" s="82" t="s">
        <v>713</v>
      </c>
      <c r="C18" s="102">
        <f>SUM(C16:C16)</f>
        <v>47031.486202</v>
      </c>
      <c r="D18" s="100">
        <f>SUM(D16:D16)</f>
        <v>4616</v>
      </c>
      <c r="F18" s="96">
        <f>SUM(F16:F17)</f>
        <v>0.1348114979143907</v>
      </c>
      <c r="G18" s="96">
        <f>SUM(G16:G17)</f>
        <v>8.2196659425193205E-2</v>
      </c>
    </row>
    <row r="19" spans="1:7" x14ac:dyDescent="0.25">
      <c r="A19" s="82" t="s">
        <v>1315</v>
      </c>
      <c r="B19" s="201" t="s">
        <v>31</v>
      </c>
      <c r="C19" s="214"/>
      <c r="D19" s="215"/>
      <c r="F19" s="82"/>
      <c r="G19" s="82"/>
    </row>
    <row r="20" spans="1:7" x14ac:dyDescent="0.25">
      <c r="A20" s="82" t="s">
        <v>1316</v>
      </c>
      <c r="B20" s="201" t="s">
        <v>31</v>
      </c>
      <c r="C20" s="214"/>
      <c r="D20" s="215"/>
      <c r="F20" s="82"/>
      <c r="G20" s="82"/>
    </row>
    <row r="21" spans="1:7" x14ac:dyDescent="0.25">
      <c r="A21" s="82" t="s">
        <v>345</v>
      </c>
      <c r="B21" s="201" t="s">
        <v>31</v>
      </c>
      <c r="C21" s="214"/>
      <c r="D21" s="215"/>
      <c r="F21" s="82"/>
      <c r="G21" s="82"/>
    </row>
    <row r="22" spans="1:7" x14ac:dyDescent="0.25">
      <c r="A22" s="82" t="s">
        <v>346</v>
      </c>
      <c r="B22" s="82"/>
      <c r="C22" s="82"/>
      <c r="D22" s="82"/>
      <c r="F22" s="82"/>
      <c r="G22" s="82"/>
    </row>
    <row r="23" spans="1:7" x14ac:dyDescent="0.25">
      <c r="A23" s="189"/>
      <c r="B23" s="221" t="s">
        <v>1294</v>
      </c>
      <c r="C23" s="189" t="s">
        <v>27</v>
      </c>
      <c r="D23" s="189" t="s">
        <v>332</v>
      </c>
      <c r="E23" s="189"/>
      <c r="F23" s="189"/>
      <c r="G23" s="189"/>
    </row>
    <row r="24" spans="1:7" x14ac:dyDescent="0.25">
      <c r="A24" s="118" t="s">
        <v>347</v>
      </c>
      <c r="B24" s="115" t="s">
        <v>1295</v>
      </c>
      <c r="C24" s="196">
        <v>47031.486202</v>
      </c>
      <c r="D24" s="196">
        <v>4616</v>
      </c>
      <c r="F24" s="121"/>
      <c r="G24" s="121"/>
    </row>
    <row r="25" spans="1:7" x14ac:dyDescent="0.25">
      <c r="A25" s="118" t="s">
        <v>348</v>
      </c>
      <c r="B25" s="115" t="s">
        <v>1296</v>
      </c>
      <c r="C25" s="196">
        <v>0</v>
      </c>
      <c r="D25" s="196">
        <v>0</v>
      </c>
      <c r="F25" s="121"/>
      <c r="G25" s="121"/>
    </row>
    <row r="26" spans="1:7" x14ac:dyDescent="0.25">
      <c r="A26" s="118" t="s">
        <v>351</v>
      </c>
      <c r="B26" s="190"/>
      <c r="C26" s="121"/>
      <c r="D26" s="121"/>
      <c r="F26" s="121"/>
      <c r="G26" s="121"/>
    </row>
    <row r="27" spans="1:7" x14ac:dyDescent="0.25">
      <c r="A27" s="118" t="s">
        <v>352</v>
      </c>
      <c r="B27" s="190"/>
      <c r="C27" s="121"/>
      <c r="D27" s="121"/>
      <c r="F27" s="121"/>
      <c r="G27" s="121"/>
    </row>
    <row r="28" spans="1:7" x14ac:dyDescent="0.25">
      <c r="A28" s="118" t="s">
        <v>353</v>
      </c>
      <c r="B28" s="121"/>
      <c r="C28" s="121"/>
      <c r="D28" s="121"/>
      <c r="F28" s="121"/>
      <c r="G28" s="121"/>
    </row>
    <row r="29" spans="1:7" x14ac:dyDescent="0.25">
      <c r="A29" s="118" t="s">
        <v>354</v>
      </c>
      <c r="B29" s="121"/>
      <c r="C29" s="121"/>
      <c r="D29" s="121"/>
      <c r="F29" s="121"/>
      <c r="G29" s="121"/>
    </row>
    <row r="30" spans="1:7" x14ac:dyDescent="0.25">
      <c r="A30" s="189"/>
      <c r="B30" s="221" t="s">
        <v>1297</v>
      </c>
      <c r="C30" s="189" t="s">
        <v>27</v>
      </c>
      <c r="D30" s="189" t="s">
        <v>332</v>
      </c>
      <c r="E30" s="189"/>
      <c r="F30" s="189"/>
      <c r="G30" s="189"/>
    </row>
    <row r="31" spans="1:7" x14ac:dyDescent="0.25">
      <c r="A31" s="118" t="s">
        <v>1298</v>
      </c>
      <c r="B31" s="115" t="s">
        <v>1299</v>
      </c>
      <c r="C31" s="196">
        <v>0</v>
      </c>
      <c r="D31" s="196">
        <v>0</v>
      </c>
      <c r="F31" s="121"/>
      <c r="G31" s="121"/>
    </row>
    <row r="32" spans="1:7" x14ac:dyDescent="0.25">
      <c r="A32" s="118" t="s">
        <v>1300</v>
      </c>
      <c r="B32" s="115" t="s">
        <v>1301</v>
      </c>
      <c r="C32" s="196">
        <v>47031.486202</v>
      </c>
      <c r="D32" s="196">
        <v>4616</v>
      </c>
      <c r="F32" s="121"/>
      <c r="G32" s="121"/>
    </row>
    <row r="33" spans="1:7" x14ac:dyDescent="0.25">
      <c r="A33" s="118" t="s">
        <v>1302</v>
      </c>
      <c r="B33" s="115" t="s">
        <v>1303</v>
      </c>
      <c r="C33" s="196">
        <v>0</v>
      </c>
      <c r="D33" s="196">
        <v>0</v>
      </c>
      <c r="F33" s="121"/>
      <c r="G33" s="121"/>
    </row>
    <row r="34" spans="1:7" x14ac:dyDescent="0.25">
      <c r="A34" s="118" t="s">
        <v>1304</v>
      </c>
      <c r="B34" s="115" t="s">
        <v>330</v>
      </c>
      <c r="C34" s="196">
        <v>0</v>
      </c>
      <c r="D34" s="196">
        <v>0</v>
      </c>
      <c r="F34" s="121"/>
      <c r="G34" s="121"/>
    </row>
    <row r="35" spans="1:7" x14ac:dyDescent="0.25">
      <c r="A35" s="118" t="s">
        <v>1305</v>
      </c>
      <c r="B35" s="121"/>
      <c r="C35" s="121"/>
      <c r="D35" s="121"/>
      <c r="F35" s="121"/>
      <c r="G35" s="121"/>
    </row>
    <row r="36" spans="1:7" x14ac:dyDescent="0.25">
      <c r="A36" s="118" t="s">
        <v>1306</v>
      </c>
      <c r="B36" s="121"/>
      <c r="C36" s="121"/>
      <c r="D36" s="121"/>
      <c r="F36" s="121"/>
      <c r="G36" s="121"/>
    </row>
    <row r="37" spans="1:7" x14ac:dyDescent="0.25">
      <c r="A37" s="118" t="s">
        <v>1307</v>
      </c>
      <c r="B37" s="121"/>
      <c r="C37" s="121"/>
      <c r="D37" s="121"/>
      <c r="F37" s="121"/>
      <c r="G37" s="121"/>
    </row>
    <row r="38" spans="1:7" x14ac:dyDescent="0.25">
      <c r="A38" s="118" t="s">
        <v>1308</v>
      </c>
      <c r="B38" s="121"/>
      <c r="C38" s="121"/>
      <c r="D38" s="121"/>
      <c r="F38" s="121"/>
      <c r="G38" s="121"/>
    </row>
    <row r="39" spans="1:7" x14ac:dyDescent="0.25">
      <c r="A39" s="118" t="s">
        <v>1309</v>
      </c>
      <c r="B39" s="121"/>
      <c r="C39" s="121"/>
      <c r="D39" s="121"/>
      <c r="F39" s="121"/>
      <c r="G39" s="121"/>
    </row>
    <row r="40" spans="1:7" x14ac:dyDescent="0.25">
      <c r="A40" s="118" t="s">
        <v>1310</v>
      </c>
      <c r="B40" s="121"/>
      <c r="C40" s="121"/>
      <c r="D40" s="121"/>
      <c r="F40" s="121"/>
      <c r="G40" s="121"/>
    </row>
    <row r="41" spans="1:7" x14ac:dyDescent="0.25">
      <c r="A41" s="118" t="s">
        <v>1311</v>
      </c>
      <c r="B41" s="121"/>
      <c r="C41" s="121"/>
      <c r="D41" s="121"/>
      <c r="F41" s="121"/>
      <c r="G41" s="121"/>
    </row>
    <row r="42" spans="1:7" ht="18.75" x14ac:dyDescent="0.25">
      <c r="A42" s="106"/>
      <c r="B42" s="246" t="s">
        <v>695</v>
      </c>
      <c r="C42" s="246"/>
      <c r="D42" s="107"/>
      <c r="E42" s="107"/>
      <c r="F42" s="107"/>
      <c r="G42" s="107"/>
    </row>
    <row r="43" spans="1:7" x14ac:dyDescent="0.25">
      <c r="A43" s="108"/>
      <c r="B43" s="149" t="s">
        <v>696</v>
      </c>
      <c r="C43" s="108" t="s">
        <v>27</v>
      </c>
      <c r="D43" s="108"/>
      <c r="E43" s="108"/>
      <c r="F43" s="108" t="s">
        <v>338</v>
      </c>
      <c r="G43" s="108"/>
    </row>
    <row r="44" spans="1:7" x14ac:dyDescent="0.25">
      <c r="A44" s="72" t="s">
        <v>347</v>
      </c>
      <c r="B44" s="72" t="s">
        <v>43</v>
      </c>
      <c r="C44" s="196">
        <v>47031.486202</v>
      </c>
      <c r="D44" s="97"/>
      <c r="E44" s="72"/>
      <c r="F44" s="96">
        <f>IF($C$47=0,"",IF(C44="[for completion]","",C44/$C$47))</f>
        <v>1</v>
      </c>
    </row>
    <row r="45" spans="1:7" x14ac:dyDescent="0.25">
      <c r="A45" s="72" t="s">
        <v>348</v>
      </c>
      <c r="B45" s="72" t="s">
        <v>44</v>
      </c>
      <c r="C45" s="196">
        <v>0</v>
      </c>
      <c r="D45" s="97"/>
      <c r="E45" s="72"/>
      <c r="F45" s="96">
        <f>IF($C$47=0,"",IF(C45="[for completion]","",C45/$C$47))</f>
        <v>0</v>
      </c>
    </row>
    <row r="46" spans="1:7" x14ac:dyDescent="0.25">
      <c r="A46" s="72" t="s">
        <v>349</v>
      </c>
      <c r="B46" s="72" t="s">
        <v>29</v>
      </c>
      <c r="C46" s="196">
        <v>0</v>
      </c>
      <c r="D46" s="97"/>
      <c r="E46" s="72"/>
      <c r="F46" s="96">
        <f>IF($C$47=0,"",IF(C46="[for completion]","",C46/$C$47))</f>
        <v>0</v>
      </c>
    </row>
    <row r="47" spans="1:7" x14ac:dyDescent="0.25">
      <c r="A47" s="72" t="s">
        <v>350</v>
      </c>
      <c r="B47" s="77" t="s">
        <v>30</v>
      </c>
      <c r="C47" s="97">
        <f>SUM(C44:C46)</f>
        <v>47031.486202</v>
      </c>
      <c r="D47" s="72"/>
      <c r="E47" s="72"/>
      <c r="F47" s="90">
        <f>SUM(F44:F46)</f>
        <v>1</v>
      </c>
    </row>
    <row r="48" spans="1:7" x14ac:dyDescent="0.25">
      <c r="A48" s="72" t="s">
        <v>351</v>
      </c>
      <c r="B48" s="79" t="s">
        <v>45</v>
      </c>
      <c r="C48" s="196"/>
      <c r="D48" s="72"/>
      <c r="E48" s="72"/>
      <c r="F48" s="96">
        <f t="shared" ref="F48:F58" si="0">IF($C$47=0,"",IF(C48="[for completion]","",C48/$C$47))</f>
        <v>0</v>
      </c>
    </row>
    <row r="49" spans="1:6" x14ac:dyDescent="0.25">
      <c r="A49" s="72" t="s">
        <v>352</v>
      </c>
      <c r="B49" s="79" t="s">
        <v>311</v>
      </c>
      <c r="C49" s="196"/>
      <c r="D49" s="72"/>
      <c r="E49" s="72"/>
      <c r="F49" s="96">
        <f t="shared" si="0"/>
        <v>0</v>
      </c>
    </row>
    <row r="50" spans="1:6" x14ac:dyDescent="0.25">
      <c r="A50" s="72" t="s">
        <v>353</v>
      </c>
      <c r="B50" s="198" t="s">
        <v>31</v>
      </c>
      <c r="C50" s="196"/>
      <c r="D50" s="72"/>
      <c r="E50" s="72"/>
      <c r="F50" s="96">
        <f t="shared" si="0"/>
        <v>0</v>
      </c>
    </row>
    <row r="51" spans="1:6" x14ac:dyDescent="0.25">
      <c r="A51" s="72" t="s">
        <v>354</v>
      </c>
      <c r="B51" s="198" t="s">
        <v>31</v>
      </c>
      <c r="C51" s="196"/>
      <c r="D51" s="72"/>
      <c r="E51" s="72"/>
      <c r="F51" s="96">
        <f t="shared" si="0"/>
        <v>0</v>
      </c>
    </row>
    <row r="52" spans="1:6" x14ac:dyDescent="0.25">
      <c r="A52" s="72" t="s">
        <v>355</v>
      </c>
      <c r="B52" s="198" t="s">
        <v>31</v>
      </c>
      <c r="C52" s="196"/>
      <c r="D52" s="72"/>
      <c r="E52" s="72"/>
      <c r="F52" s="96">
        <f>IF($C$47=0,"",IF(C52="[for completion]","",C52/$C$47))</f>
        <v>0</v>
      </c>
    </row>
    <row r="53" spans="1:6" x14ac:dyDescent="0.25">
      <c r="A53" s="72" t="s">
        <v>356</v>
      </c>
      <c r="B53" s="198" t="s">
        <v>31</v>
      </c>
      <c r="C53" s="196"/>
      <c r="D53" s="72"/>
      <c r="E53" s="72"/>
      <c r="F53" s="96">
        <f t="shared" si="0"/>
        <v>0</v>
      </c>
    </row>
    <row r="54" spans="1:6" x14ac:dyDescent="0.25">
      <c r="A54" s="72" t="s">
        <v>357</v>
      </c>
      <c r="B54" s="198" t="s">
        <v>31</v>
      </c>
      <c r="C54" s="196"/>
      <c r="D54" s="72"/>
      <c r="E54" s="72"/>
      <c r="F54" s="96">
        <f t="shared" si="0"/>
        <v>0</v>
      </c>
    </row>
    <row r="55" spans="1:6" x14ac:dyDescent="0.25">
      <c r="A55" s="72" t="s">
        <v>358</v>
      </c>
      <c r="B55" s="198" t="s">
        <v>31</v>
      </c>
      <c r="C55" s="196"/>
      <c r="D55" s="72"/>
      <c r="E55" s="72"/>
      <c r="F55" s="96">
        <f t="shared" si="0"/>
        <v>0</v>
      </c>
    </row>
    <row r="56" spans="1:6" x14ac:dyDescent="0.25">
      <c r="A56" s="72" t="s">
        <v>359</v>
      </c>
      <c r="B56" s="198" t="s">
        <v>31</v>
      </c>
      <c r="C56" s="196"/>
      <c r="D56" s="72"/>
      <c r="F56" s="96">
        <f t="shared" si="0"/>
        <v>0</v>
      </c>
    </row>
    <row r="57" spans="1:6" x14ac:dyDescent="0.25">
      <c r="A57" s="72" t="s">
        <v>360</v>
      </c>
      <c r="B57" s="198" t="s">
        <v>31</v>
      </c>
      <c r="C57" s="196"/>
      <c r="D57" s="72"/>
      <c r="F57" s="96">
        <f t="shared" si="0"/>
        <v>0</v>
      </c>
    </row>
    <row r="58" spans="1:6" x14ac:dyDescent="0.25">
      <c r="A58" s="72" t="s">
        <v>361</v>
      </c>
      <c r="B58" s="198" t="s">
        <v>31</v>
      </c>
      <c r="C58" s="197"/>
      <c r="D58" s="68"/>
      <c r="F58" s="96">
        <f t="shared" si="0"/>
        <v>0</v>
      </c>
    </row>
    <row r="59" spans="1:6" x14ac:dyDescent="0.25">
      <c r="A59" s="72" t="s">
        <v>362</v>
      </c>
      <c r="B59" s="198" t="s">
        <v>31</v>
      </c>
      <c r="C59" s="197"/>
      <c r="D59" s="68"/>
      <c r="E59" s="68"/>
      <c r="F59" s="82"/>
    </row>
    <row r="60" spans="1:6" x14ac:dyDescent="0.25">
      <c r="A60" s="72" t="s">
        <v>363</v>
      </c>
      <c r="B60" s="198" t="s">
        <v>31</v>
      </c>
      <c r="C60" s="197"/>
      <c r="D60" s="68"/>
      <c r="E60" s="68"/>
      <c r="F60" s="82"/>
    </row>
    <row r="61" spans="1:6" x14ac:dyDescent="0.25">
      <c r="A61" s="72" t="s">
        <v>364</v>
      </c>
      <c r="B61" s="198" t="s">
        <v>31</v>
      </c>
      <c r="C61" s="197"/>
      <c r="D61" s="68"/>
      <c r="E61" s="68"/>
      <c r="F61" s="82"/>
    </row>
    <row r="62" spans="1:6" x14ac:dyDescent="0.25">
      <c r="A62" s="72" t="s">
        <v>365</v>
      </c>
      <c r="B62" s="198" t="s">
        <v>31</v>
      </c>
      <c r="C62" s="197"/>
      <c r="D62" s="68"/>
      <c r="E62" s="68"/>
      <c r="F62" s="82"/>
    </row>
    <row r="63" spans="1:6" x14ac:dyDescent="0.25">
      <c r="A63" s="72" t="s">
        <v>366</v>
      </c>
      <c r="B63" s="198" t="s">
        <v>31</v>
      </c>
      <c r="C63" s="197"/>
      <c r="D63" s="68"/>
      <c r="E63" s="68"/>
      <c r="F63" s="82"/>
    </row>
    <row r="64" spans="1:6" x14ac:dyDescent="0.25">
      <c r="A64" s="72" t="s">
        <v>367</v>
      </c>
      <c r="B64" s="198" t="s">
        <v>31</v>
      </c>
      <c r="C64" s="197"/>
      <c r="D64" s="68"/>
      <c r="E64" s="68"/>
      <c r="F64" s="82"/>
    </row>
    <row r="65" spans="1:7" x14ac:dyDescent="0.25">
      <c r="A65" s="72" t="s">
        <v>368</v>
      </c>
      <c r="B65" s="198" t="s">
        <v>31</v>
      </c>
      <c r="C65" s="197"/>
      <c r="D65" s="68"/>
      <c r="E65" s="68"/>
      <c r="F65" s="82"/>
    </row>
    <row r="66" spans="1:7" x14ac:dyDescent="0.25">
      <c r="A66" s="108"/>
      <c r="B66" s="149" t="s">
        <v>46</v>
      </c>
      <c r="C66" s="108" t="s">
        <v>47</v>
      </c>
      <c r="D66" s="108" t="s">
        <v>48</v>
      </c>
      <c r="E66" s="108"/>
      <c r="F66" s="108" t="s">
        <v>1534</v>
      </c>
      <c r="G66" s="108"/>
    </row>
    <row r="67" spans="1:7" x14ac:dyDescent="0.25">
      <c r="A67" s="72" t="s">
        <v>369</v>
      </c>
      <c r="B67" s="72" t="s">
        <v>697</v>
      </c>
      <c r="C67" s="199">
        <v>4616</v>
      </c>
      <c r="D67" s="199">
        <v>0</v>
      </c>
      <c r="E67" s="72"/>
      <c r="F67" s="199">
        <v>4616</v>
      </c>
      <c r="G67" s="82"/>
    </row>
    <row r="68" spans="1:7" x14ac:dyDescent="0.25">
      <c r="A68" s="72" t="s">
        <v>370</v>
      </c>
      <c r="B68" s="201" t="s">
        <v>51</v>
      </c>
      <c r="C68" s="199"/>
      <c r="D68" s="199"/>
      <c r="E68" s="72"/>
      <c r="F68" s="200"/>
      <c r="G68" s="82"/>
    </row>
    <row r="69" spans="1:7" x14ac:dyDescent="0.25">
      <c r="A69" s="72" t="s">
        <v>371</v>
      </c>
      <c r="B69" s="201" t="s">
        <v>52</v>
      </c>
      <c r="C69" s="199"/>
      <c r="D69" s="199"/>
      <c r="E69" s="72"/>
      <c r="F69" s="200"/>
      <c r="G69" s="82"/>
    </row>
    <row r="70" spans="1:7" x14ac:dyDescent="0.25">
      <c r="A70" s="72" t="s">
        <v>372</v>
      </c>
      <c r="B70" s="201"/>
      <c r="C70" s="200"/>
      <c r="D70" s="200"/>
      <c r="E70" s="72"/>
      <c r="F70" s="200"/>
      <c r="G70" s="82"/>
    </row>
    <row r="71" spans="1:7" x14ac:dyDescent="0.25">
      <c r="A71" s="72" t="s">
        <v>373</v>
      </c>
      <c r="B71" s="201"/>
      <c r="C71" s="200"/>
      <c r="D71" s="200"/>
      <c r="E71" s="72"/>
      <c r="F71" s="200"/>
      <c r="G71" s="82"/>
    </row>
    <row r="72" spans="1:7" x14ac:dyDescent="0.25">
      <c r="A72" s="72" t="s">
        <v>374</v>
      </c>
      <c r="B72" s="201"/>
      <c r="C72" s="200"/>
      <c r="D72" s="200"/>
      <c r="E72" s="72"/>
      <c r="F72" s="200"/>
      <c r="G72" s="82"/>
    </row>
    <row r="73" spans="1:7" x14ac:dyDescent="0.25">
      <c r="A73" s="72" t="s">
        <v>375</v>
      </c>
      <c r="B73" s="201"/>
      <c r="C73" s="200"/>
      <c r="D73" s="200"/>
      <c r="E73" s="72"/>
      <c r="F73" s="200"/>
      <c r="G73" s="82"/>
    </row>
    <row r="74" spans="1:7" x14ac:dyDescent="0.25">
      <c r="A74" s="108"/>
      <c r="B74" s="149" t="s">
        <v>53</v>
      </c>
      <c r="C74" s="108" t="s">
        <v>54</v>
      </c>
      <c r="D74" s="108" t="s">
        <v>55</v>
      </c>
      <c r="E74" s="108"/>
      <c r="F74" s="108" t="s">
        <v>1535</v>
      </c>
      <c r="G74" s="108"/>
    </row>
    <row r="75" spans="1:7" x14ac:dyDescent="0.25">
      <c r="A75" s="72" t="s">
        <v>376</v>
      </c>
      <c r="B75" s="72" t="s">
        <v>56</v>
      </c>
      <c r="C75" s="202">
        <v>1.5596352193709908E-2</v>
      </c>
      <c r="D75" s="202">
        <v>0</v>
      </c>
      <c r="E75" s="98"/>
      <c r="F75" s="202">
        <v>1.5596352193709908E-2</v>
      </c>
      <c r="G75" s="82"/>
    </row>
    <row r="76" spans="1:7" x14ac:dyDescent="0.25">
      <c r="A76" s="72" t="s">
        <v>377</v>
      </c>
      <c r="B76" s="72"/>
      <c r="C76" s="90"/>
      <c r="D76" s="90"/>
      <c r="E76" s="98"/>
      <c r="F76" s="90"/>
      <c r="G76" s="82"/>
    </row>
    <row r="77" spans="1:7" x14ac:dyDescent="0.25">
      <c r="A77" s="72" t="s">
        <v>378</v>
      </c>
      <c r="B77" s="72"/>
      <c r="C77" s="90"/>
      <c r="D77" s="90"/>
      <c r="E77" s="98"/>
      <c r="F77" s="90"/>
      <c r="G77" s="82"/>
    </row>
    <row r="78" spans="1:7" x14ac:dyDescent="0.25">
      <c r="A78" s="72" t="s">
        <v>379</v>
      </c>
      <c r="B78" s="72"/>
      <c r="C78" s="90"/>
      <c r="D78" s="90"/>
      <c r="E78" s="98"/>
      <c r="F78" s="90"/>
      <c r="G78" s="82"/>
    </row>
    <row r="79" spans="1:7" x14ac:dyDescent="0.25">
      <c r="A79" s="72" t="s">
        <v>380</v>
      </c>
      <c r="B79" s="72"/>
      <c r="C79" s="90"/>
      <c r="D79" s="90"/>
      <c r="E79" s="98"/>
      <c r="F79" s="90"/>
      <c r="G79" s="82"/>
    </row>
    <row r="80" spans="1:7" x14ac:dyDescent="0.25">
      <c r="A80" s="72" t="s">
        <v>381</v>
      </c>
      <c r="B80" s="72"/>
      <c r="C80" s="90"/>
      <c r="D80" s="90"/>
      <c r="E80" s="98"/>
      <c r="F80" s="90"/>
      <c r="G80" s="82"/>
    </row>
    <row r="81" spans="1:7" x14ac:dyDescent="0.25">
      <c r="A81" s="72" t="s">
        <v>382</v>
      </c>
      <c r="B81" s="72"/>
      <c r="C81" s="90"/>
      <c r="D81" s="90"/>
      <c r="E81" s="98"/>
      <c r="F81" s="90"/>
      <c r="G81" s="82"/>
    </row>
    <row r="82" spans="1:7" x14ac:dyDescent="0.25">
      <c r="A82" s="108"/>
      <c r="B82" s="149" t="s">
        <v>57</v>
      </c>
      <c r="C82" s="108" t="s">
        <v>54</v>
      </c>
      <c r="D82" s="108" t="s">
        <v>55</v>
      </c>
      <c r="E82" s="108"/>
      <c r="F82" s="108" t="s">
        <v>1535</v>
      </c>
      <c r="G82" s="108"/>
    </row>
    <row r="83" spans="1:7" x14ac:dyDescent="0.25">
      <c r="A83" s="72" t="s">
        <v>383</v>
      </c>
      <c r="B83" s="81" t="s">
        <v>58</v>
      </c>
      <c r="C83" s="89">
        <f>SUM(C84:C117)</f>
        <v>1</v>
      </c>
      <c r="D83" s="89">
        <f>SUM(D84:D117)</f>
        <v>0</v>
      </c>
      <c r="E83" s="90"/>
      <c r="F83" s="89">
        <f>SUM(F84:F117)</f>
        <v>1</v>
      </c>
      <c r="G83" s="82"/>
    </row>
    <row r="84" spans="1:7" x14ac:dyDescent="0.25">
      <c r="A84" s="72" t="s">
        <v>384</v>
      </c>
      <c r="B84" s="72" t="s">
        <v>59</v>
      </c>
      <c r="C84" s="202">
        <v>0</v>
      </c>
      <c r="D84" s="202">
        <v>0</v>
      </c>
      <c r="E84" s="202"/>
      <c r="F84" s="202">
        <v>0</v>
      </c>
      <c r="G84" s="82"/>
    </row>
    <row r="85" spans="1:7" x14ac:dyDescent="0.25">
      <c r="A85" s="72" t="s">
        <v>385</v>
      </c>
      <c r="B85" s="72" t="s">
        <v>60</v>
      </c>
      <c r="C85" s="202">
        <v>0</v>
      </c>
      <c r="D85" s="202">
        <v>0</v>
      </c>
      <c r="E85" s="202"/>
      <c r="F85" s="202">
        <v>0</v>
      </c>
      <c r="G85" s="82"/>
    </row>
    <row r="86" spans="1:7" x14ac:dyDescent="0.25">
      <c r="A86" s="72" t="s">
        <v>386</v>
      </c>
      <c r="B86" s="72" t="s">
        <v>61</v>
      </c>
      <c r="C86" s="202">
        <v>0</v>
      </c>
      <c r="D86" s="202">
        <v>0</v>
      </c>
      <c r="E86" s="202"/>
      <c r="F86" s="202">
        <v>0</v>
      </c>
      <c r="G86" s="82"/>
    </row>
    <row r="87" spans="1:7" x14ac:dyDescent="0.25">
      <c r="A87" s="72" t="s">
        <v>387</v>
      </c>
      <c r="B87" s="72" t="s">
        <v>62</v>
      </c>
      <c r="C87" s="202">
        <v>0</v>
      </c>
      <c r="D87" s="202">
        <v>0</v>
      </c>
      <c r="E87" s="202"/>
      <c r="F87" s="202">
        <v>0</v>
      </c>
      <c r="G87" s="82"/>
    </row>
    <row r="88" spans="1:7" x14ac:dyDescent="0.25">
      <c r="A88" s="72" t="s">
        <v>388</v>
      </c>
      <c r="B88" s="72" t="s">
        <v>63</v>
      </c>
      <c r="C88" s="202">
        <v>0</v>
      </c>
      <c r="D88" s="202">
        <v>0</v>
      </c>
      <c r="E88" s="202"/>
      <c r="F88" s="202">
        <v>0</v>
      </c>
      <c r="G88" s="82"/>
    </row>
    <row r="89" spans="1:7" x14ac:dyDescent="0.25">
      <c r="A89" s="72" t="s">
        <v>389</v>
      </c>
      <c r="B89" s="72" t="s">
        <v>1312</v>
      </c>
      <c r="C89" s="202">
        <v>0</v>
      </c>
      <c r="D89" s="202">
        <v>0</v>
      </c>
      <c r="E89" s="202"/>
      <c r="F89" s="202">
        <v>0</v>
      </c>
      <c r="G89" s="82"/>
    </row>
    <row r="90" spans="1:7" x14ac:dyDescent="0.25">
      <c r="A90" s="72" t="s">
        <v>390</v>
      </c>
      <c r="B90" s="72" t="s">
        <v>64</v>
      </c>
      <c r="C90" s="202">
        <v>0</v>
      </c>
      <c r="D90" s="202">
        <v>0</v>
      </c>
      <c r="E90" s="202"/>
      <c r="F90" s="202">
        <v>0</v>
      </c>
      <c r="G90" s="82"/>
    </row>
    <row r="91" spans="1:7" x14ac:dyDescent="0.25">
      <c r="A91" s="72" t="s">
        <v>391</v>
      </c>
      <c r="B91" s="72" t="s">
        <v>65</v>
      </c>
      <c r="C91" s="202">
        <v>0</v>
      </c>
      <c r="D91" s="202">
        <v>0</v>
      </c>
      <c r="E91" s="202"/>
      <c r="F91" s="202">
        <v>0</v>
      </c>
      <c r="G91" s="82"/>
    </row>
    <row r="92" spans="1:7" x14ac:dyDescent="0.25">
      <c r="A92" s="72" t="s">
        <v>392</v>
      </c>
      <c r="B92" s="72" t="s">
        <v>66</v>
      </c>
      <c r="C92" s="202">
        <v>0</v>
      </c>
      <c r="D92" s="202">
        <v>0</v>
      </c>
      <c r="E92" s="202"/>
      <c r="F92" s="202">
        <v>0</v>
      </c>
      <c r="G92" s="82"/>
    </row>
    <row r="93" spans="1:7" x14ac:dyDescent="0.25">
      <c r="A93" s="72" t="s">
        <v>393</v>
      </c>
      <c r="B93" s="72" t="s">
        <v>67</v>
      </c>
      <c r="C93" s="202">
        <v>0</v>
      </c>
      <c r="D93" s="202">
        <v>0</v>
      </c>
      <c r="E93" s="202"/>
      <c r="F93" s="202">
        <v>0</v>
      </c>
      <c r="G93" s="82"/>
    </row>
    <row r="94" spans="1:7" x14ac:dyDescent="0.25">
      <c r="A94" s="72" t="s">
        <v>394</v>
      </c>
      <c r="B94" s="72" t="s">
        <v>68</v>
      </c>
      <c r="C94" s="202">
        <v>0</v>
      </c>
      <c r="D94" s="202">
        <v>0</v>
      </c>
      <c r="E94" s="202"/>
      <c r="F94" s="202">
        <v>0</v>
      </c>
      <c r="G94" s="82"/>
    </row>
    <row r="95" spans="1:7" x14ac:dyDescent="0.25">
      <c r="A95" s="72" t="s">
        <v>395</v>
      </c>
      <c r="B95" s="72" t="s">
        <v>69</v>
      </c>
      <c r="C95" s="202">
        <v>0</v>
      </c>
      <c r="D95" s="202">
        <v>0</v>
      </c>
      <c r="E95" s="202"/>
      <c r="F95" s="202">
        <v>0</v>
      </c>
      <c r="G95" s="82"/>
    </row>
    <row r="96" spans="1:7" x14ac:dyDescent="0.25">
      <c r="A96" s="72" t="s">
        <v>396</v>
      </c>
      <c r="B96" s="72" t="s">
        <v>70</v>
      </c>
      <c r="C96" s="202">
        <v>0</v>
      </c>
      <c r="D96" s="202">
        <v>0</v>
      </c>
      <c r="E96" s="202"/>
      <c r="F96" s="202">
        <v>0</v>
      </c>
      <c r="G96" s="82"/>
    </row>
    <row r="97" spans="1:7" x14ac:dyDescent="0.25">
      <c r="A97" s="72" t="s">
        <v>397</v>
      </c>
      <c r="B97" s="72" t="s">
        <v>71</v>
      </c>
      <c r="C97" s="202">
        <v>1</v>
      </c>
      <c r="D97" s="202">
        <v>0</v>
      </c>
      <c r="E97" s="202"/>
      <c r="F97" s="202">
        <v>1</v>
      </c>
      <c r="G97" s="82"/>
    </row>
    <row r="98" spans="1:7" x14ac:dyDescent="0.25">
      <c r="A98" s="72" t="s">
        <v>398</v>
      </c>
      <c r="B98" s="72" t="s">
        <v>72</v>
      </c>
      <c r="C98" s="202">
        <v>0</v>
      </c>
      <c r="D98" s="202">
        <v>0</v>
      </c>
      <c r="E98" s="202"/>
      <c r="F98" s="202">
        <v>0</v>
      </c>
      <c r="G98" s="82"/>
    </row>
    <row r="99" spans="1:7" x14ac:dyDescent="0.25">
      <c r="A99" s="72" t="s">
        <v>399</v>
      </c>
      <c r="B99" s="72" t="s">
        <v>1</v>
      </c>
      <c r="C99" s="202">
        <v>0</v>
      </c>
      <c r="D99" s="202">
        <v>0</v>
      </c>
      <c r="E99" s="202"/>
      <c r="F99" s="202">
        <v>0</v>
      </c>
      <c r="G99" s="82"/>
    </row>
    <row r="100" spans="1:7" x14ac:dyDescent="0.25">
      <c r="A100" s="72" t="s">
        <v>400</v>
      </c>
      <c r="B100" s="72" t="s">
        <v>73</v>
      </c>
      <c r="C100" s="202">
        <v>0</v>
      </c>
      <c r="D100" s="202">
        <v>0</v>
      </c>
      <c r="E100" s="202"/>
      <c r="F100" s="202">
        <v>0</v>
      </c>
      <c r="G100" s="82"/>
    </row>
    <row r="101" spans="1:7" x14ac:dyDescent="0.25">
      <c r="A101" s="72" t="s">
        <v>401</v>
      </c>
      <c r="B101" s="72" t="s">
        <v>74</v>
      </c>
      <c r="C101" s="202">
        <v>0</v>
      </c>
      <c r="D101" s="202">
        <v>0</v>
      </c>
      <c r="E101" s="202"/>
      <c r="F101" s="202">
        <v>0</v>
      </c>
      <c r="G101" s="82"/>
    </row>
    <row r="102" spans="1:7" x14ac:dyDescent="0.25">
      <c r="A102" s="72" t="s">
        <v>402</v>
      </c>
      <c r="B102" s="72" t="s">
        <v>75</v>
      </c>
      <c r="C102" s="202">
        <v>0</v>
      </c>
      <c r="D102" s="202">
        <v>0</v>
      </c>
      <c r="E102" s="202"/>
      <c r="F102" s="202">
        <v>0</v>
      </c>
      <c r="G102" s="82"/>
    </row>
    <row r="103" spans="1:7" x14ac:dyDescent="0.25">
      <c r="A103" s="72" t="s">
        <v>403</v>
      </c>
      <c r="B103" s="72" t="s">
        <v>76</v>
      </c>
      <c r="C103" s="202">
        <v>0</v>
      </c>
      <c r="D103" s="202">
        <v>0</v>
      </c>
      <c r="E103" s="202"/>
      <c r="F103" s="202">
        <v>0</v>
      </c>
      <c r="G103" s="82"/>
    </row>
    <row r="104" spans="1:7" x14ac:dyDescent="0.25">
      <c r="A104" s="72" t="s">
        <v>404</v>
      </c>
      <c r="B104" s="72" t="s">
        <v>77</v>
      </c>
      <c r="C104" s="202">
        <v>0</v>
      </c>
      <c r="D104" s="202">
        <v>0</v>
      </c>
      <c r="E104" s="202"/>
      <c r="F104" s="202">
        <v>0</v>
      </c>
      <c r="G104" s="82"/>
    </row>
    <row r="105" spans="1:7" x14ac:dyDescent="0.25">
      <c r="A105" s="72" t="s">
        <v>405</v>
      </c>
      <c r="B105" s="72" t="s">
        <v>78</v>
      </c>
      <c r="C105" s="202">
        <v>0</v>
      </c>
      <c r="D105" s="202">
        <v>0</v>
      </c>
      <c r="E105" s="202"/>
      <c r="F105" s="202">
        <v>0</v>
      </c>
      <c r="G105" s="82"/>
    </row>
    <row r="106" spans="1:7" x14ac:dyDescent="0.25">
      <c r="A106" s="72" t="s">
        <v>406</v>
      </c>
      <c r="B106" s="72" t="s">
        <v>79</v>
      </c>
      <c r="C106" s="202">
        <v>0</v>
      </c>
      <c r="D106" s="202">
        <v>0</v>
      </c>
      <c r="E106" s="202"/>
      <c r="F106" s="202">
        <v>0</v>
      </c>
      <c r="G106" s="82"/>
    </row>
    <row r="107" spans="1:7" x14ac:dyDescent="0.25">
      <c r="A107" s="72" t="s">
        <v>407</v>
      </c>
      <c r="B107" s="72" t="s">
        <v>80</v>
      </c>
      <c r="C107" s="202">
        <v>0</v>
      </c>
      <c r="D107" s="202">
        <v>0</v>
      </c>
      <c r="E107" s="202"/>
      <c r="F107" s="202">
        <v>0</v>
      </c>
      <c r="G107" s="82"/>
    </row>
    <row r="108" spans="1:7" x14ac:dyDescent="0.25">
      <c r="A108" s="72" t="s">
        <v>408</v>
      </c>
      <c r="B108" s="72" t="s">
        <v>81</v>
      </c>
      <c r="C108" s="202">
        <v>0</v>
      </c>
      <c r="D108" s="202">
        <v>0</v>
      </c>
      <c r="E108" s="202"/>
      <c r="F108" s="202">
        <v>0</v>
      </c>
      <c r="G108" s="82"/>
    </row>
    <row r="109" spans="1:7" x14ac:dyDescent="0.25">
      <c r="A109" s="72" t="s">
        <v>409</v>
      </c>
      <c r="B109" s="72" t="s">
        <v>82</v>
      </c>
      <c r="C109" s="202">
        <v>0</v>
      </c>
      <c r="D109" s="202">
        <v>0</v>
      </c>
      <c r="E109" s="202"/>
      <c r="F109" s="202">
        <v>0</v>
      </c>
      <c r="G109" s="82"/>
    </row>
    <row r="110" spans="1:7" x14ac:dyDescent="0.25">
      <c r="A110" s="72" t="s">
        <v>410</v>
      </c>
      <c r="B110" s="72" t="s">
        <v>2</v>
      </c>
      <c r="C110" s="202">
        <v>0</v>
      </c>
      <c r="D110" s="202">
        <v>0</v>
      </c>
      <c r="E110" s="202"/>
      <c r="F110" s="202">
        <v>0</v>
      </c>
      <c r="G110" s="82"/>
    </row>
    <row r="111" spans="1:7" x14ac:dyDescent="0.25">
      <c r="A111" s="72" t="s">
        <v>411</v>
      </c>
      <c r="B111" s="81" t="s">
        <v>32</v>
      </c>
      <c r="C111" s="89">
        <f>SUM(C112:C114)</f>
        <v>0</v>
      </c>
      <c r="D111" s="89">
        <f>SUM(D112:D114)</f>
        <v>0</v>
      </c>
      <c r="E111" s="90"/>
      <c r="F111" s="89">
        <f>SUM(F112:F114)</f>
        <v>0</v>
      </c>
      <c r="G111" s="82"/>
    </row>
    <row r="112" spans="1:7" x14ac:dyDescent="0.25">
      <c r="A112" s="72" t="s">
        <v>412</v>
      </c>
      <c r="B112" s="72" t="s">
        <v>84</v>
      </c>
      <c r="C112" s="202">
        <v>0</v>
      </c>
      <c r="D112" s="202">
        <v>0</v>
      </c>
      <c r="E112" s="90"/>
      <c r="F112" s="202">
        <v>0</v>
      </c>
      <c r="G112" s="82"/>
    </row>
    <row r="113" spans="1:7" x14ac:dyDescent="0.25">
      <c r="A113" s="72" t="s">
        <v>413</v>
      </c>
      <c r="B113" s="72" t="s">
        <v>85</v>
      </c>
      <c r="C113" s="202">
        <v>0</v>
      </c>
      <c r="D113" s="202">
        <v>0</v>
      </c>
      <c r="E113" s="90"/>
      <c r="F113" s="202">
        <v>0</v>
      </c>
      <c r="G113" s="82"/>
    </row>
    <row r="114" spans="1:7" x14ac:dyDescent="0.25">
      <c r="A114" s="72" t="s">
        <v>414</v>
      </c>
      <c r="B114" s="72" t="s">
        <v>0</v>
      </c>
      <c r="C114" s="202">
        <v>0</v>
      </c>
      <c r="D114" s="202">
        <v>0</v>
      </c>
      <c r="E114" s="90"/>
      <c r="F114" s="202">
        <v>0</v>
      </c>
      <c r="G114" s="82"/>
    </row>
    <row r="115" spans="1:7" x14ac:dyDescent="0.25">
      <c r="A115" s="72" t="s">
        <v>415</v>
      </c>
      <c r="B115" s="81" t="s">
        <v>29</v>
      </c>
      <c r="C115" s="89">
        <f>SUM(C116:C126)</f>
        <v>0</v>
      </c>
      <c r="D115" s="89">
        <f>SUM(D116:D126)</f>
        <v>0</v>
      </c>
      <c r="E115" s="90"/>
      <c r="F115" s="89">
        <f>SUM(F116:F126)</f>
        <v>0</v>
      </c>
      <c r="G115" s="82"/>
    </row>
    <row r="116" spans="1:7" x14ac:dyDescent="0.25">
      <c r="A116" s="72" t="s">
        <v>416</v>
      </c>
      <c r="B116" s="82" t="s">
        <v>33</v>
      </c>
      <c r="C116" s="202">
        <v>0</v>
      </c>
      <c r="D116" s="202">
        <v>0</v>
      </c>
      <c r="E116" s="90"/>
      <c r="F116" s="202">
        <v>0</v>
      </c>
      <c r="G116" s="82"/>
    </row>
    <row r="117" spans="1:7" x14ac:dyDescent="0.25">
      <c r="A117" s="72" t="s">
        <v>417</v>
      </c>
      <c r="B117" s="72" t="s">
        <v>83</v>
      </c>
      <c r="C117" s="202">
        <v>0</v>
      </c>
      <c r="D117" s="202">
        <v>0</v>
      </c>
      <c r="E117" s="90"/>
      <c r="F117" s="202">
        <v>0</v>
      </c>
      <c r="G117" s="82"/>
    </row>
    <row r="118" spans="1:7" x14ac:dyDescent="0.25">
      <c r="A118" s="72" t="s">
        <v>418</v>
      </c>
      <c r="B118" s="82" t="s">
        <v>34</v>
      </c>
      <c r="C118" s="202">
        <v>0</v>
      </c>
      <c r="D118" s="202">
        <v>0</v>
      </c>
      <c r="E118" s="90"/>
      <c r="F118" s="202">
        <v>0</v>
      </c>
      <c r="G118" s="82"/>
    </row>
    <row r="119" spans="1:7" x14ac:dyDescent="0.25">
      <c r="A119" s="72" t="s">
        <v>419</v>
      </c>
      <c r="B119" s="82" t="s">
        <v>35</v>
      </c>
      <c r="C119" s="202">
        <v>0</v>
      </c>
      <c r="D119" s="202">
        <v>0</v>
      </c>
      <c r="E119" s="90"/>
      <c r="F119" s="202">
        <v>0</v>
      </c>
      <c r="G119" s="82"/>
    </row>
    <row r="120" spans="1:7" x14ac:dyDescent="0.25">
      <c r="A120" s="72" t="s">
        <v>420</v>
      </c>
      <c r="B120" s="82" t="s">
        <v>3</v>
      </c>
      <c r="C120" s="202">
        <v>0</v>
      </c>
      <c r="D120" s="202">
        <v>0</v>
      </c>
      <c r="E120" s="90"/>
      <c r="F120" s="202">
        <v>0</v>
      </c>
      <c r="G120" s="82"/>
    </row>
    <row r="121" spans="1:7" x14ac:dyDescent="0.25">
      <c r="A121" s="72" t="s">
        <v>421</v>
      </c>
      <c r="B121" s="82" t="s">
        <v>36</v>
      </c>
      <c r="C121" s="202">
        <v>0</v>
      </c>
      <c r="D121" s="202">
        <v>0</v>
      </c>
      <c r="E121" s="90"/>
      <c r="F121" s="202">
        <v>0</v>
      </c>
      <c r="G121" s="82"/>
    </row>
    <row r="122" spans="1:7" x14ac:dyDescent="0.25">
      <c r="A122" s="72" t="s">
        <v>422</v>
      </c>
      <c r="B122" s="82" t="s">
        <v>37</v>
      </c>
      <c r="C122" s="202">
        <v>0</v>
      </c>
      <c r="D122" s="202">
        <v>0</v>
      </c>
      <c r="E122" s="90"/>
      <c r="F122" s="202">
        <v>0</v>
      </c>
      <c r="G122" s="82"/>
    </row>
    <row r="123" spans="1:7" x14ac:dyDescent="0.25">
      <c r="A123" s="72" t="s">
        <v>423</v>
      </c>
      <c r="B123" s="82" t="s">
        <v>38</v>
      </c>
      <c r="C123" s="202">
        <v>0</v>
      </c>
      <c r="D123" s="202">
        <v>0</v>
      </c>
      <c r="E123" s="90"/>
      <c r="F123" s="202">
        <v>0</v>
      </c>
      <c r="G123" s="82"/>
    </row>
    <row r="124" spans="1:7" x14ac:dyDescent="0.25">
      <c r="A124" s="72" t="s">
        <v>424</v>
      </c>
      <c r="B124" s="82" t="s">
        <v>39</v>
      </c>
      <c r="C124" s="202">
        <v>0</v>
      </c>
      <c r="D124" s="202">
        <v>0</v>
      </c>
      <c r="E124" s="90"/>
      <c r="F124" s="202">
        <v>0</v>
      </c>
      <c r="G124" s="82"/>
    </row>
    <row r="125" spans="1:7" x14ac:dyDescent="0.25">
      <c r="A125" s="72" t="s">
        <v>425</v>
      </c>
      <c r="B125" s="82" t="s">
        <v>40</v>
      </c>
      <c r="C125" s="202">
        <v>0</v>
      </c>
      <c r="D125" s="202">
        <v>0</v>
      </c>
      <c r="E125" s="90"/>
      <c r="F125" s="202">
        <v>0</v>
      </c>
      <c r="G125" s="82"/>
    </row>
    <row r="126" spans="1:7" x14ac:dyDescent="0.25">
      <c r="A126" s="72" t="s">
        <v>426</v>
      </c>
      <c r="B126" s="82" t="s">
        <v>29</v>
      </c>
      <c r="C126" s="202">
        <v>0</v>
      </c>
      <c r="D126" s="202">
        <v>0</v>
      </c>
      <c r="E126" s="90"/>
      <c r="F126" s="202">
        <v>0</v>
      </c>
      <c r="G126" s="82"/>
    </row>
    <row r="127" spans="1:7" x14ac:dyDescent="0.25">
      <c r="A127" s="72" t="s">
        <v>427</v>
      </c>
      <c r="B127" s="79" t="s">
        <v>31</v>
      </c>
      <c r="C127" s="90"/>
      <c r="D127" s="90"/>
      <c r="E127" s="90"/>
      <c r="F127" s="90"/>
      <c r="G127" s="82"/>
    </row>
    <row r="128" spans="1:7" x14ac:dyDescent="0.25">
      <c r="A128" s="72" t="s">
        <v>428</v>
      </c>
      <c r="B128" s="79" t="s">
        <v>31</v>
      </c>
      <c r="C128" s="90"/>
      <c r="D128" s="90"/>
      <c r="E128" s="90"/>
      <c r="F128" s="90"/>
      <c r="G128" s="82"/>
    </row>
    <row r="129" spans="1:7" x14ac:dyDescent="0.25">
      <c r="A129" s="72" t="s">
        <v>429</v>
      </c>
      <c r="B129" s="79" t="s">
        <v>31</v>
      </c>
      <c r="C129" s="90"/>
      <c r="D129" s="90"/>
      <c r="E129" s="90"/>
      <c r="F129" s="90"/>
      <c r="G129" s="82"/>
    </row>
    <row r="130" spans="1:7" x14ac:dyDescent="0.25">
      <c r="A130" s="72" t="s">
        <v>430</v>
      </c>
      <c r="B130" s="79" t="s">
        <v>31</v>
      </c>
      <c r="C130" s="90"/>
      <c r="D130" s="90"/>
      <c r="E130" s="90"/>
      <c r="F130" s="90"/>
      <c r="G130" s="82"/>
    </row>
    <row r="131" spans="1:7" x14ac:dyDescent="0.25">
      <c r="A131" s="72" t="s">
        <v>431</v>
      </c>
      <c r="B131" s="79" t="s">
        <v>31</v>
      </c>
      <c r="C131" s="90"/>
      <c r="D131" s="90"/>
      <c r="E131" s="90"/>
      <c r="F131" s="90"/>
      <c r="G131" s="82"/>
    </row>
    <row r="132" spans="1:7" x14ac:dyDescent="0.25">
      <c r="A132" s="72" t="s">
        <v>432</v>
      </c>
      <c r="B132" s="79" t="s">
        <v>31</v>
      </c>
      <c r="C132" s="90"/>
      <c r="D132" s="90"/>
      <c r="E132" s="90"/>
      <c r="F132" s="90"/>
      <c r="G132" s="82"/>
    </row>
    <row r="133" spans="1:7" x14ac:dyDescent="0.25">
      <c r="A133" s="72" t="s">
        <v>433</v>
      </c>
      <c r="B133" s="79" t="s">
        <v>31</v>
      </c>
      <c r="C133" s="90"/>
      <c r="D133" s="90"/>
      <c r="E133" s="90"/>
      <c r="F133" s="90"/>
      <c r="G133" s="82"/>
    </row>
    <row r="134" spans="1:7" x14ac:dyDescent="0.25">
      <c r="A134" s="72" t="s">
        <v>434</v>
      </c>
      <c r="B134" s="79" t="s">
        <v>31</v>
      </c>
      <c r="C134" s="90"/>
      <c r="D134" s="90"/>
      <c r="E134" s="90"/>
      <c r="F134" s="90"/>
      <c r="G134" s="82"/>
    </row>
    <row r="135" spans="1:7" x14ac:dyDescent="0.25">
      <c r="A135" s="72" t="s">
        <v>435</v>
      </c>
      <c r="B135" s="79" t="s">
        <v>31</v>
      </c>
      <c r="C135" s="90"/>
      <c r="D135" s="90"/>
      <c r="E135" s="90"/>
      <c r="F135" s="90"/>
      <c r="G135" s="82"/>
    </row>
    <row r="136" spans="1:7" x14ac:dyDescent="0.25">
      <c r="A136" s="72" t="s">
        <v>436</v>
      </c>
      <c r="B136" s="79" t="s">
        <v>31</v>
      </c>
      <c r="C136" s="90"/>
      <c r="D136" s="90"/>
      <c r="E136" s="90"/>
      <c r="F136" s="90"/>
      <c r="G136" s="82"/>
    </row>
    <row r="137" spans="1:7" x14ac:dyDescent="0.25">
      <c r="A137" s="108"/>
      <c r="B137" s="149" t="s">
        <v>313</v>
      </c>
      <c r="C137" s="108" t="s">
        <v>54</v>
      </c>
      <c r="D137" s="108" t="s">
        <v>55</v>
      </c>
      <c r="E137" s="108"/>
      <c r="F137" s="108" t="s">
        <v>42</v>
      </c>
      <c r="G137" s="108"/>
    </row>
    <row r="138" spans="1:7" x14ac:dyDescent="0.25">
      <c r="A138" s="72" t="s">
        <v>437</v>
      </c>
      <c r="B138" s="203" t="s">
        <v>1596</v>
      </c>
      <c r="C138" s="202">
        <v>0.23965703711617112</v>
      </c>
      <c r="D138" s="202">
        <v>0</v>
      </c>
      <c r="E138" s="90"/>
      <c r="F138" s="90">
        <v>0.23965703711617112</v>
      </c>
      <c r="G138" s="82"/>
    </row>
    <row r="139" spans="1:7" x14ac:dyDescent="0.25">
      <c r="A139" s="72" t="s">
        <v>438</v>
      </c>
      <c r="B139" s="203" t="s">
        <v>1597</v>
      </c>
      <c r="C139" s="202">
        <v>0.30787661092544516</v>
      </c>
      <c r="D139" s="202">
        <v>0</v>
      </c>
      <c r="E139" s="90"/>
      <c r="F139" s="90">
        <v>0.30787661092544516</v>
      </c>
      <c r="G139" s="82"/>
    </row>
    <row r="140" spans="1:7" x14ac:dyDescent="0.25">
      <c r="A140" s="72" t="s">
        <v>439</v>
      </c>
      <c r="B140" s="203" t="s">
        <v>1598</v>
      </c>
      <c r="C140" s="202">
        <v>0.10849645541890206</v>
      </c>
      <c r="D140" s="202">
        <v>0</v>
      </c>
      <c r="E140" s="90"/>
      <c r="F140" s="90">
        <v>0.10849645541890206</v>
      </c>
      <c r="G140" s="82"/>
    </row>
    <row r="141" spans="1:7" x14ac:dyDescent="0.25">
      <c r="A141" s="72" t="s">
        <v>440</v>
      </c>
      <c r="B141" s="203" t="s">
        <v>1599</v>
      </c>
      <c r="C141" s="202">
        <v>2.6181375891702892E-2</v>
      </c>
      <c r="D141" s="202">
        <v>0</v>
      </c>
      <c r="E141" s="90"/>
      <c r="F141" s="90">
        <v>2.6181375891702892E-2</v>
      </c>
      <c r="G141" s="82"/>
    </row>
    <row r="142" spans="1:7" x14ac:dyDescent="0.25">
      <c r="A142" s="72" t="s">
        <v>441</v>
      </c>
      <c r="B142" s="203" t="s">
        <v>1600</v>
      </c>
      <c r="C142" s="202">
        <v>4.2133435173386739E-2</v>
      </c>
      <c r="D142" s="202">
        <v>0</v>
      </c>
      <c r="E142" s="90"/>
      <c r="F142" s="90">
        <v>4.2133435173386739E-2</v>
      </c>
      <c r="G142" s="82"/>
    </row>
    <row r="143" spans="1:7" x14ac:dyDescent="0.25">
      <c r="A143" s="72" t="s">
        <v>442</v>
      </c>
      <c r="B143" s="203" t="s">
        <v>1601</v>
      </c>
      <c r="C143" s="202">
        <v>2.4437235112317705E-2</v>
      </c>
      <c r="D143" s="202">
        <v>0</v>
      </c>
      <c r="E143" s="90"/>
      <c r="F143" s="90">
        <v>2.4437235112317705E-2</v>
      </c>
      <c r="G143" s="82"/>
    </row>
    <row r="144" spans="1:7" x14ac:dyDescent="0.25">
      <c r="A144" s="72" t="s">
        <v>443</v>
      </c>
      <c r="B144" s="203" t="s">
        <v>1602</v>
      </c>
      <c r="C144" s="202">
        <v>2.3956624720740522E-2</v>
      </c>
      <c r="D144" s="202">
        <v>0</v>
      </c>
      <c r="E144" s="90"/>
      <c r="F144" s="90">
        <v>2.3956624720740522E-2</v>
      </c>
      <c r="G144" s="82"/>
    </row>
    <row r="145" spans="1:7" x14ac:dyDescent="0.25">
      <c r="A145" s="72" t="s">
        <v>444</v>
      </c>
      <c r="B145" s="203" t="s">
        <v>1603</v>
      </c>
      <c r="C145" s="202">
        <v>1.8044817494283445E-2</v>
      </c>
      <c r="D145" s="202">
        <v>0</v>
      </c>
      <c r="E145" s="90"/>
      <c r="F145" s="90">
        <v>1.8044817494283445E-2</v>
      </c>
      <c r="G145" s="82"/>
    </row>
    <row r="146" spans="1:7" x14ac:dyDescent="0.25">
      <c r="A146" s="72" t="s">
        <v>445</v>
      </c>
      <c r="B146" s="203" t="s">
        <v>1604</v>
      </c>
      <c r="C146" s="202">
        <v>6.1877859600282935E-2</v>
      </c>
      <c r="D146" s="202">
        <v>0</v>
      </c>
      <c r="E146" s="90"/>
      <c r="F146" s="90">
        <v>6.1877859600282935E-2</v>
      </c>
      <c r="G146" s="82"/>
    </row>
    <row r="147" spans="1:7" x14ac:dyDescent="0.25">
      <c r="A147" s="72" t="s">
        <v>446</v>
      </c>
      <c r="B147" s="203" t="s">
        <v>1605</v>
      </c>
      <c r="C147" s="202">
        <v>3.3505126209109455E-2</v>
      </c>
      <c r="D147" s="202">
        <v>0</v>
      </c>
      <c r="E147" s="90"/>
      <c r="F147" s="90">
        <v>3.3505126209109455E-2</v>
      </c>
      <c r="G147" s="82"/>
    </row>
    <row r="148" spans="1:7" x14ac:dyDescent="0.25">
      <c r="A148" s="72" t="s">
        <v>447</v>
      </c>
      <c r="B148" s="203" t="s">
        <v>1606</v>
      </c>
      <c r="C148" s="202">
        <v>1.0916095289758626E-2</v>
      </c>
      <c r="D148" s="202">
        <v>0</v>
      </c>
      <c r="E148" s="90"/>
      <c r="F148" s="90">
        <v>1.0916095289758626E-2</v>
      </c>
      <c r="G148" s="82"/>
    </row>
    <row r="149" spans="1:7" x14ac:dyDescent="0.25">
      <c r="A149" s="72" t="s">
        <v>448</v>
      </c>
      <c r="B149" s="203" t="s">
        <v>1607</v>
      </c>
      <c r="C149" s="202">
        <v>1.5465322185992697E-2</v>
      </c>
      <c r="D149" s="202">
        <v>0</v>
      </c>
      <c r="E149" s="90"/>
      <c r="F149" s="90">
        <v>1.5465322185992697E-2</v>
      </c>
      <c r="G149" s="82"/>
    </row>
    <row r="150" spans="1:7" x14ac:dyDescent="0.25">
      <c r="A150" s="72" t="s">
        <v>449</v>
      </c>
      <c r="B150" s="203" t="s">
        <v>1608</v>
      </c>
      <c r="C150" s="202">
        <v>2.0497334910054475E-2</v>
      </c>
      <c r="D150" s="202">
        <v>0</v>
      </c>
      <c r="E150" s="90"/>
      <c r="F150" s="90">
        <v>2.0497334910054475E-2</v>
      </c>
      <c r="G150" s="82"/>
    </row>
    <row r="151" spans="1:7" x14ac:dyDescent="0.25">
      <c r="A151" s="72" t="s">
        <v>450</v>
      </c>
      <c r="B151" s="203" t="s">
        <v>1609</v>
      </c>
      <c r="C151" s="202">
        <v>7.6219255002993322E-3</v>
      </c>
      <c r="D151" s="202">
        <v>0</v>
      </c>
      <c r="E151" s="90"/>
      <c r="F151" s="90">
        <v>7.6219255002993322E-3</v>
      </c>
      <c r="G151" s="82"/>
    </row>
    <row r="152" spans="1:7" x14ac:dyDescent="0.25">
      <c r="A152" s="72" t="s">
        <v>451</v>
      </c>
      <c r="B152" s="203" t="s">
        <v>1610</v>
      </c>
      <c r="C152" s="202">
        <v>2.6026623414421184E-2</v>
      </c>
      <c r="D152" s="202">
        <v>0</v>
      </c>
      <c r="E152" s="90"/>
      <c r="F152" s="90">
        <v>2.6026623414421184E-2</v>
      </c>
      <c r="G152" s="82"/>
    </row>
    <row r="153" spans="1:7" x14ac:dyDescent="0.25">
      <c r="A153" s="72" t="s">
        <v>452</v>
      </c>
      <c r="B153" s="203" t="s">
        <v>1611</v>
      </c>
      <c r="C153" s="202">
        <v>1.4046018621710236E-2</v>
      </c>
      <c r="D153" s="202">
        <v>0</v>
      </c>
      <c r="E153" s="90"/>
      <c r="F153" s="90">
        <v>1.4046018621710236E-2</v>
      </c>
      <c r="G153" s="82"/>
    </row>
    <row r="154" spans="1:7" x14ac:dyDescent="0.25">
      <c r="A154" s="72" t="s">
        <v>453</v>
      </c>
      <c r="B154" s="203" t="s">
        <v>1612</v>
      </c>
      <c r="C154" s="202">
        <v>5.9758567439879944E-3</v>
      </c>
      <c r="D154" s="202">
        <v>0</v>
      </c>
      <c r="E154" s="90"/>
      <c r="F154" s="90">
        <v>5.9758567439879944E-3</v>
      </c>
      <c r="G154" s="82"/>
    </row>
    <row r="155" spans="1:7" x14ac:dyDescent="0.25">
      <c r="A155" s="72" t="s">
        <v>454</v>
      </c>
      <c r="B155" s="203" t="s">
        <v>1613</v>
      </c>
      <c r="C155" s="202">
        <v>4.3058137718681826E-3</v>
      </c>
      <c r="D155" s="202">
        <v>0</v>
      </c>
      <c r="E155" s="90"/>
      <c r="F155" s="90">
        <v>4.3058137718681826E-3</v>
      </c>
      <c r="G155" s="82"/>
    </row>
    <row r="156" spans="1:7" x14ac:dyDescent="0.25">
      <c r="A156" s="72" t="s">
        <v>455</v>
      </c>
      <c r="B156" s="203" t="s">
        <v>1614</v>
      </c>
      <c r="C156" s="202">
        <v>2.4056191104415655E-3</v>
      </c>
      <c r="D156" s="202">
        <v>0</v>
      </c>
      <c r="E156" s="90"/>
      <c r="F156" s="90">
        <v>2.4056191104415655E-3</v>
      </c>
      <c r="G156" s="82"/>
    </row>
    <row r="157" spans="1:7" x14ac:dyDescent="0.25">
      <c r="A157" s="72" t="s">
        <v>456</v>
      </c>
      <c r="B157" s="203" t="s">
        <v>1615</v>
      </c>
      <c r="C157" s="202">
        <v>6.5728127891236908E-3</v>
      </c>
      <c r="D157" s="202">
        <v>0</v>
      </c>
      <c r="E157" s="90"/>
      <c r="F157" s="90">
        <v>6.5728127891236908E-3</v>
      </c>
      <c r="G157" s="82"/>
    </row>
    <row r="158" spans="1:7" x14ac:dyDescent="0.25">
      <c r="A158" s="72" t="s">
        <v>457</v>
      </c>
      <c r="B158" s="203" t="s">
        <v>86</v>
      </c>
      <c r="C158" s="202" t="s">
        <v>26</v>
      </c>
      <c r="D158" s="202" t="s">
        <v>26</v>
      </c>
      <c r="E158" s="90"/>
      <c r="F158" s="90" t="s">
        <v>26</v>
      </c>
      <c r="G158" s="82"/>
    </row>
    <row r="159" spans="1:7" x14ac:dyDescent="0.25">
      <c r="A159" s="72" t="s">
        <v>458</v>
      </c>
      <c r="B159" s="203" t="s">
        <v>86</v>
      </c>
      <c r="C159" s="202" t="s">
        <v>26</v>
      </c>
      <c r="D159" s="202" t="s">
        <v>26</v>
      </c>
      <c r="E159" s="90"/>
      <c r="F159" s="90" t="s">
        <v>26</v>
      </c>
      <c r="G159" s="82"/>
    </row>
    <row r="160" spans="1:7" x14ac:dyDescent="0.25">
      <c r="A160" s="72" t="s">
        <v>459</v>
      </c>
      <c r="B160" s="203" t="s">
        <v>86</v>
      </c>
      <c r="C160" s="202" t="s">
        <v>26</v>
      </c>
      <c r="D160" s="202" t="s">
        <v>26</v>
      </c>
      <c r="E160" s="90"/>
      <c r="F160" s="90" t="s">
        <v>26</v>
      </c>
      <c r="G160" s="82"/>
    </row>
    <row r="161" spans="1:7" x14ac:dyDescent="0.25">
      <c r="A161" s="72" t="s">
        <v>460</v>
      </c>
      <c r="B161" s="203" t="s">
        <v>86</v>
      </c>
      <c r="C161" s="202" t="s">
        <v>26</v>
      </c>
      <c r="D161" s="202" t="s">
        <v>26</v>
      </c>
      <c r="E161" s="90"/>
      <c r="F161" s="90" t="s">
        <v>26</v>
      </c>
      <c r="G161" s="82"/>
    </row>
    <row r="162" spans="1:7" x14ac:dyDescent="0.25">
      <c r="A162" s="72" t="s">
        <v>461</v>
      </c>
      <c r="B162" s="203" t="s">
        <v>86</v>
      </c>
      <c r="C162" s="202" t="s">
        <v>26</v>
      </c>
      <c r="D162" s="202" t="s">
        <v>26</v>
      </c>
      <c r="E162" s="90"/>
      <c r="F162" s="90" t="s">
        <v>26</v>
      </c>
      <c r="G162" s="82"/>
    </row>
    <row r="163" spans="1:7" x14ac:dyDescent="0.25">
      <c r="A163" s="72" t="s">
        <v>462</v>
      </c>
      <c r="B163" s="203" t="s">
        <v>86</v>
      </c>
      <c r="C163" s="202" t="s">
        <v>26</v>
      </c>
      <c r="D163" s="202" t="s">
        <v>26</v>
      </c>
      <c r="E163" s="90"/>
      <c r="F163" s="90" t="s">
        <v>26</v>
      </c>
      <c r="G163" s="82"/>
    </row>
    <row r="164" spans="1:7" x14ac:dyDescent="0.25">
      <c r="A164" s="72" t="s">
        <v>463</v>
      </c>
      <c r="B164" s="203" t="s">
        <v>86</v>
      </c>
      <c r="C164" s="202" t="s">
        <v>26</v>
      </c>
      <c r="D164" s="202" t="s">
        <v>26</v>
      </c>
      <c r="E164" s="90"/>
      <c r="F164" s="90" t="s">
        <v>26</v>
      </c>
      <c r="G164" s="82"/>
    </row>
    <row r="165" spans="1:7" x14ac:dyDescent="0.25">
      <c r="A165" s="72" t="s">
        <v>464</v>
      </c>
      <c r="B165" s="203" t="s">
        <v>86</v>
      </c>
      <c r="C165" s="202" t="s">
        <v>26</v>
      </c>
      <c r="D165" s="202" t="s">
        <v>26</v>
      </c>
      <c r="E165" s="90"/>
      <c r="F165" s="90" t="s">
        <v>26</v>
      </c>
      <c r="G165" s="82"/>
    </row>
    <row r="166" spans="1:7" x14ac:dyDescent="0.25">
      <c r="A166" s="72" t="s">
        <v>465</v>
      </c>
      <c r="B166" s="203" t="s">
        <v>86</v>
      </c>
      <c r="C166" s="202" t="s">
        <v>26</v>
      </c>
      <c r="D166" s="202" t="s">
        <v>26</v>
      </c>
      <c r="E166" s="90"/>
      <c r="F166" s="90" t="s">
        <v>26</v>
      </c>
      <c r="G166" s="82"/>
    </row>
    <row r="167" spans="1:7" x14ac:dyDescent="0.25">
      <c r="A167" s="72" t="s">
        <v>466</v>
      </c>
      <c r="B167" s="203" t="s">
        <v>86</v>
      </c>
      <c r="C167" s="202" t="s">
        <v>26</v>
      </c>
      <c r="D167" s="202" t="s">
        <v>26</v>
      </c>
      <c r="E167" s="90"/>
      <c r="F167" s="90" t="s">
        <v>26</v>
      </c>
      <c r="G167" s="82"/>
    </row>
    <row r="168" spans="1:7" x14ac:dyDescent="0.25">
      <c r="A168" s="72" t="s">
        <v>467</v>
      </c>
      <c r="B168" s="203" t="s">
        <v>86</v>
      </c>
      <c r="C168" s="202" t="s">
        <v>26</v>
      </c>
      <c r="D168" s="202" t="s">
        <v>26</v>
      </c>
      <c r="E168" s="90"/>
      <c r="F168" s="90" t="s">
        <v>26</v>
      </c>
      <c r="G168" s="82"/>
    </row>
    <row r="169" spans="1:7" x14ac:dyDescent="0.25">
      <c r="A169" s="72" t="s">
        <v>468</v>
      </c>
      <c r="B169" s="203" t="s">
        <v>86</v>
      </c>
      <c r="C169" s="202" t="s">
        <v>26</v>
      </c>
      <c r="D169" s="202" t="s">
        <v>26</v>
      </c>
      <c r="E169" s="90"/>
      <c r="F169" s="90" t="s">
        <v>26</v>
      </c>
      <c r="G169" s="82"/>
    </row>
    <row r="170" spans="1:7" x14ac:dyDescent="0.25">
      <c r="A170" s="72" t="s">
        <v>469</v>
      </c>
      <c r="B170" s="203" t="s">
        <v>86</v>
      </c>
      <c r="C170" s="202" t="s">
        <v>26</v>
      </c>
      <c r="D170" s="202" t="s">
        <v>26</v>
      </c>
      <c r="E170" s="90"/>
      <c r="F170" s="90" t="s">
        <v>26</v>
      </c>
      <c r="G170" s="82"/>
    </row>
    <row r="171" spans="1:7" x14ac:dyDescent="0.25">
      <c r="A171" s="72" t="s">
        <v>470</v>
      </c>
      <c r="B171" s="203" t="s">
        <v>86</v>
      </c>
      <c r="C171" s="202" t="s">
        <v>26</v>
      </c>
      <c r="D171" s="202" t="s">
        <v>26</v>
      </c>
      <c r="E171" s="90"/>
      <c r="F171" s="90" t="s">
        <v>26</v>
      </c>
      <c r="G171" s="82"/>
    </row>
    <row r="172" spans="1:7" x14ac:dyDescent="0.25">
      <c r="A172" s="72" t="s">
        <v>471</v>
      </c>
      <c r="B172" s="203" t="s">
        <v>86</v>
      </c>
      <c r="C172" s="202" t="s">
        <v>26</v>
      </c>
      <c r="D172" s="202" t="s">
        <v>26</v>
      </c>
      <c r="E172" s="90"/>
      <c r="F172" s="90" t="s">
        <v>26</v>
      </c>
      <c r="G172" s="82"/>
    </row>
    <row r="173" spans="1:7" x14ac:dyDescent="0.25">
      <c r="A173" s="72" t="s">
        <v>472</v>
      </c>
      <c r="B173" s="203" t="s">
        <v>86</v>
      </c>
      <c r="C173" s="202" t="s">
        <v>26</v>
      </c>
      <c r="D173" s="202" t="s">
        <v>26</v>
      </c>
      <c r="E173" s="90"/>
      <c r="F173" s="90" t="s">
        <v>26</v>
      </c>
      <c r="G173" s="82"/>
    </row>
    <row r="174" spans="1:7" x14ac:dyDescent="0.25">
      <c r="A174" s="72" t="s">
        <v>473</v>
      </c>
      <c r="B174" s="203" t="s">
        <v>86</v>
      </c>
      <c r="C174" s="202" t="s">
        <v>26</v>
      </c>
      <c r="D174" s="202" t="s">
        <v>26</v>
      </c>
      <c r="E174" s="90"/>
      <c r="F174" s="90" t="s">
        <v>26</v>
      </c>
      <c r="G174" s="82"/>
    </row>
    <row r="175" spans="1:7" x14ac:dyDescent="0.25">
      <c r="A175" s="72" t="s">
        <v>474</v>
      </c>
      <c r="B175" s="203" t="s">
        <v>86</v>
      </c>
      <c r="C175" s="202" t="s">
        <v>26</v>
      </c>
      <c r="D175" s="202" t="s">
        <v>26</v>
      </c>
      <c r="E175" s="90"/>
      <c r="F175" s="90" t="s">
        <v>26</v>
      </c>
      <c r="G175" s="82"/>
    </row>
    <row r="176" spans="1:7" x14ac:dyDescent="0.25">
      <c r="A176" s="72" t="s">
        <v>475</v>
      </c>
      <c r="B176" s="203" t="s">
        <v>86</v>
      </c>
      <c r="C176" s="202" t="s">
        <v>26</v>
      </c>
      <c r="D176" s="202" t="s">
        <v>26</v>
      </c>
      <c r="E176" s="90"/>
      <c r="F176" s="90" t="s">
        <v>26</v>
      </c>
      <c r="G176" s="82"/>
    </row>
    <row r="177" spans="1:7" x14ac:dyDescent="0.25">
      <c r="A177" s="72" t="s">
        <v>476</v>
      </c>
      <c r="B177" s="203" t="s">
        <v>86</v>
      </c>
      <c r="C177" s="202" t="s">
        <v>26</v>
      </c>
      <c r="D177" s="202" t="s">
        <v>26</v>
      </c>
      <c r="E177" s="90"/>
      <c r="F177" s="90" t="s">
        <v>26</v>
      </c>
      <c r="G177" s="82"/>
    </row>
    <row r="178" spans="1:7" x14ac:dyDescent="0.25">
      <c r="A178" s="72" t="s">
        <v>477</v>
      </c>
      <c r="B178" s="203" t="s">
        <v>86</v>
      </c>
      <c r="C178" s="202" t="s">
        <v>26</v>
      </c>
      <c r="D178" s="202" t="s">
        <v>26</v>
      </c>
      <c r="E178" s="90"/>
      <c r="F178" s="90" t="s">
        <v>26</v>
      </c>
      <c r="G178" s="82"/>
    </row>
    <row r="179" spans="1:7" x14ac:dyDescent="0.25">
      <c r="A179" s="72" t="s">
        <v>478</v>
      </c>
      <c r="B179" s="203" t="s">
        <v>86</v>
      </c>
      <c r="C179" s="202" t="s">
        <v>26</v>
      </c>
      <c r="D179" s="202" t="s">
        <v>26</v>
      </c>
      <c r="E179" s="90"/>
      <c r="F179" s="90" t="s">
        <v>26</v>
      </c>
      <c r="G179" s="82"/>
    </row>
    <row r="180" spans="1:7" x14ac:dyDescent="0.25">
      <c r="A180" s="72" t="s">
        <v>479</v>
      </c>
      <c r="B180" s="203" t="s">
        <v>86</v>
      </c>
      <c r="C180" s="202" t="s">
        <v>26</v>
      </c>
      <c r="D180" s="202" t="s">
        <v>26</v>
      </c>
      <c r="E180" s="90"/>
      <c r="F180" s="90" t="s">
        <v>26</v>
      </c>
      <c r="G180" s="82"/>
    </row>
    <row r="181" spans="1:7" x14ac:dyDescent="0.25">
      <c r="A181" s="72" t="s">
        <v>480</v>
      </c>
      <c r="B181" s="203" t="s">
        <v>86</v>
      </c>
      <c r="C181" s="202" t="s">
        <v>26</v>
      </c>
      <c r="D181" s="202" t="s">
        <v>26</v>
      </c>
      <c r="E181" s="90"/>
      <c r="F181" s="90" t="s">
        <v>26</v>
      </c>
      <c r="G181" s="82"/>
    </row>
    <row r="182" spans="1:7" x14ac:dyDescent="0.25">
      <c r="A182" s="72" t="s">
        <v>481</v>
      </c>
      <c r="B182" s="203" t="s">
        <v>86</v>
      </c>
      <c r="C182" s="202" t="s">
        <v>26</v>
      </c>
      <c r="D182" s="202" t="s">
        <v>26</v>
      </c>
      <c r="E182" s="90"/>
      <c r="F182" s="90" t="s">
        <v>26</v>
      </c>
      <c r="G182" s="82"/>
    </row>
    <row r="183" spans="1:7" x14ac:dyDescent="0.25">
      <c r="A183" s="72" t="s">
        <v>482</v>
      </c>
      <c r="B183" s="203" t="s">
        <v>86</v>
      </c>
      <c r="C183" s="202" t="s">
        <v>26</v>
      </c>
      <c r="D183" s="202" t="s">
        <v>26</v>
      </c>
      <c r="E183" s="90"/>
      <c r="F183" s="90" t="s">
        <v>26</v>
      </c>
      <c r="G183" s="82"/>
    </row>
    <row r="184" spans="1:7" x14ac:dyDescent="0.25">
      <c r="A184" s="72" t="s">
        <v>483</v>
      </c>
      <c r="B184" s="203" t="s">
        <v>86</v>
      </c>
      <c r="C184" s="202" t="s">
        <v>26</v>
      </c>
      <c r="D184" s="202" t="s">
        <v>26</v>
      </c>
      <c r="E184" s="90"/>
      <c r="F184" s="90" t="s">
        <v>26</v>
      </c>
      <c r="G184" s="82"/>
    </row>
    <row r="185" spans="1:7" x14ac:dyDescent="0.25">
      <c r="A185" s="72" t="s">
        <v>484</v>
      </c>
      <c r="B185" s="203" t="s">
        <v>86</v>
      </c>
      <c r="C185" s="202" t="s">
        <v>26</v>
      </c>
      <c r="D185" s="202" t="s">
        <v>26</v>
      </c>
      <c r="E185" s="90"/>
      <c r="F185" s="90" t="s">
        <v>26</v>
      </c>
      <c r="G185" s="82"/>
    </row>
    <row r="186" spans="1:7" x14ac:dyDescent="0.25">
      <c r="A186" s="72" t="s">
        <v>485</v>
      </c>
      <c r="B186" s="203" t="s">
        <v>86</v>
      </c>
      <c r="C186" s="202" t="s">
        <v>26</v>
      </c>
      <c r="D186" s="202" t="s">
        <v>26</v>
      </c>
      <c r="E186" s="90"/>
      <c r="F186" s="90" t="s">
        <v>26</v>
      </c>
      <c r="G186" s="82"/>
    </row>
    <row r="187" spans="1:7" x14ac:dyDescent="0.25">
      <c r="A187" s="72" t="s">
        <v>486</v>
      </c>
      <c r="B187" s="203" t="s">
        <v>86</v>
      </c>
      <c r="C187" s="202" t="s">
        <v>26</v>
      </c>
      <c r="D187" s="202" t="s">
        <v>26</v>
      </c>
      <c r="E187" s="90"/>
      <c r="F187" s="90" t="s">
        <v>26</v>
      </c>
      <c r="G187" s="82"/>
    </row>
    <row r="188" spans="1:7" x14ac:dyDescent="0.25">
      <c r="A188" s="108"/>
      <c r="B188" s="149" t="s">
        <v>594</v>
      </c>
      <c r="C188" s="108" t="s">
        <v>54</v>
      </c>
      <c r="D188" s="108" t="s">
        <v>55</v>
      </c>
      <c r="E188" s="108"/>
      <c r="F188" s="108" t="s">
        <v>42</v>
      </c>
      <c r="G188" s="108"/>
    </row>
    <row r="189" spans="1:7" x14ac:dyDescent="0.25">
      <c r="A189" s="72" t="s">
        <v>487</v>
      </c>
      <c r="B189" s="72" t="s">
        <v>87</v>
      </c>
      <c r="C189" s="202">
        <v>0.86843631597300297</v>
      </c>
      <c r="D189" s="202">
        <v>0</v>
      </c>
      <c r="E189" s="91"/>
      <c r="F189" s="202">
        <v>0.86843631597300297</v>
      </c>
      <c r="G189" s="82"/>
    </row>
    <row r="190" spans="1:7" x14ac:dyDescent="0.25">
      <c r="A190" s="72" t="s">
        <v>488</v>
      </c>
      <c r="B190" s="72" t="s">
        <v>88</v>
      </c>
      <c r="C190" s="202">
        <v>0.13156368402699706</v>
      </c>
      <c r="D190" s="202">
        <v>0</v>
      </c>
      <c r="E190" s="91"/>
      <c r="F190" s="202">
        <v>0.13156368402699706</v>
      </c>
      <c r="G190" s="82"/>
    </row>
    <row r="191" spans="1:7" x14ac:dyDescent="0.25">
      <c r="A191" s="72" t="s">
        <v>489</v>
      </c>
      <c r="B191" s="72" t="s">
        <v>29</v>
      </c>
      <c r="C191" s="202">
        <v>0</v>
      </c>
      <c r="D191" s="202">
        <v>0</v>
      </c>
      <c r="E191" s="91"/>
      <c r="F191" s="202">
        <v>0</v>
      </c>
      <c r="G191" s="82"/>
    </row>
    <row r="192" spans="1:7" x14ac:dyDescent="0.25">
      <c r="A192" s="72" t="s">
        <v>490</v>
      </c>
      <c r="B192" s="72"/>
      <c r="C192" s="90"/>
      <c r="D192" s="90"/>
      <c r="E192" s="91"/>
      <c r="F192" s="90"/>
      <c r="G192" s="82"/>
    </row>
    <row r="193" spans="1:7" x14ac:dyDescent="0.25">
      <c r="A193" s="72" t="s">
        <v>491</v>
      </c>
      <c r="B193" s="72"/>
      <c r="C193" s="90"/>
      <c r="D193" s="90"/>
      <c r="E193" s="91"/>
      <c r="F193" s="90"/>
      <c r="G193" s="82"/>
    </row>
    <row r="194" spans="1:7" x14ac:dyDescent="0.25">
      <c r="A194" s="72" t="s">
        <v>492</v>
      </c>
      <c r="B194" s="72"/>
      <c r="C194" s="90"/>
      <c r="D194" s="90"/>
      <c r="E194" s="91"/>
      <c r="F194" s="90"/>
      <c r="G194" s="82"/>
    </row>
    <row r="195" spans="1:7" x14ac:dyDescent="0.25">
      <c r="A195" s="72" t="s">
        <v>493</v>
      </c>
      <c r="B195" s="72"/>
      <c r="C195" s="90"/>
      <c r="D195" s="90"/>
      <c r="E195" s="91"/>
      <c r="F195" s="90"/>
      <c r="G195" s="82"/>
    </row>
    <row r="196" spans="1:7" x14ac:dyDescent="0.25">
      <c r="A196" s="72" t="s">
        <v>494</v>
      </c>
      <c r="B196" s="72"/>
      <c r="C196" s="90"/>
      <c r="D196" s="90"/>
      <c r="E196" s="91"/>
      <c r="F196" s="90"/>
      <c r="G196" s="82"/>
    </row>
    <row r="197" spans="1:7" x14ac:dyDescent="0.25">
      <c r="A197" s="72" t="s">
        <v>495</v>
      </c>
      <c r="B197" s="72"/>
      <c r="C197" s="90"/>
      <c r="D197" s="90"/>
      <c r="E197" s="91"/>
      <c r="F197" s="90"/>
      <c r="G197" s="82"/>
    </row>
    <row r="198" spans="1:7" x14ac:dyDescent="0.25">
      <c r="A198" s="108"/>
      <c r="B198" s="149" t="s">
        <v>607</v>
      </c>
      <c r="C198" s="108" t="s">
        <v>54</v>
      </c>
      <c r="D198" s="108" t="s">
        <v>55</v>
      </c>
      <c r="E198" s="108"/>
      <c r="F198" s="108" t="s">
        <v>42</v>
      </c>
      <c r="G198" s="108"/>
    </row>
    <row r="199" spans="1:7" x14ac:dyDescent="0.25">
      <c r="A199" s="72" t="s">
        <v>496</v>
      </c>
      <c r="B199" s="72" t="s">
        <v>89</v>
      </c>
      <c r="C199" s="202">
        <v>0</v>
      </c>
      <c r="D199" s="202">
        <v>0</v>
      </c>
      <c r="E199" s="91"/>
      <c r="F199" s="202">
        <v>0</v>
      </c>
      <c r="G199" s="82"/>
    </row>
    <row r="200" spans="1:7" x14ac:dyDescent="0.25">
      <c r="A200" s="72" t="s">
        <v>497</v>
      </c>
      <c r="B200" s="72" t="s">
        <v>90</v>
      </c>
      <c r="C200" s="202">
        <v>1</v>
      </c>
      <c r="D200" s="202">
        <v>0</v>
      </c>
      <c r="E200" s="91"/>
      <c r="F200" s="202">
        <v>1</v>
      </c>
      <c r="G200" s="82"/>
    </row>
    <row r="201" spans="1:7" x14ac:dyDescent="0.25">
      <c r="A201" s="72" t="s">
        <v>498</v>
      </c>
      <c r="B201" s="72" t="s">
        <v>29</v>
      </c>
      <c r="C201" s="202">
        <v>0</v>
      </c>
      <c r="D201" s="202">
        <v>0</v>
      </c>
      <c r="E201" s="91"/>
      <c r="F201" s="202">
        <v>0</v>
      </c>
      <c r="G201" s="82"/>
    </row>
    <row r="202" spans="1:7" x14ac:dyDescent="0.25">
      <c r="A202" s="72" t="s">
        <v>499</v>
      </c>
      <c r="B202" s="72"/>
      <c r="C202" s="72"/>
      <c r="D202" s="72"/>
      <c r="E202" s="67"/>
      <c r="F202" s="72"/>
      <c r="G202" s="82"/>
    </row>
    <row r="203" spans="1:7" x14ac:dyDescent="0.25">
      <c r="A203" s="72" t="s">
        <v>500</v>
      </c>
      <c r="B203" s="72"/>
      <c r="C203" s="72"/>
      <c r="D203" s="72"/>
      <c r="E203" s="67"/>
      <c r="F203" s="72"/>
      <c r="G203" s="82"/>
    </row>
    <row r="204" spans="1:7" x14ac:dyDescent="0.25">
      <c r="A204" s="72" t="s">
        <v>501</v>
      </c>
      <c r="B204" s="72"/>
      <c r="C204" s="72"/>
      <c r="D204" s="72"/>
      <c r="E204" s="67"/>
      <c r="F204" s="72"/>
      <c r="G204" s="82"/>
    </row>
    <row r="205" spans="1:7" x14ac:dyDescent="0.25">
      <c r="A205" s="72" t="s">
        <v>502</v>
      </c>
      <c r="B205" s="72"/>
      <c r="C205" s="72"/>
      <c r="D205" s="72"/>
      <c r="E205" s="67"/>
      <c r="F205" s="72"/>
      <c r="G205" s="82"/>
    </row>
    <row r="206" spans="1:7" x14ac:dyDescent="0.25">
      <c r="A206" s="72" t="s">
        <v>503</v>
      </c>
      <c r="B206" s="72"/>
      <c r="C206" s="72"/>
      <c r="D206" s="72"/>
      <c r="E206" s="67"/>
      <c r="F206" s="72"/>
      <c r="G206" s="82"/>
    </row>
    <row r="207" spans="1:7" x14ac:dyDescent="0.25">
      <c r="A207" s="72" t="s">
        <v>504</v>
      </c>
      <c r="B207" s="72"/>
      <c r="C207" s="72"/>
      <c r="D207" s="72"/>
      <c r="E207" s="67"/>
      <c r="F207" s="72"/>
      <c r="G207" s="82"/>
    </row>
    <row r="208" spans="1:7" x14ac:dyDescent="0.25">
      <c r="A208" s="108"/>
      <c r="B208" s="149" t="s">
        <v>91</v>
      </c>
      <c r="C208" s="108" t="s">
        <v>54</v>
      </c>
      <c r="D208" s="108" t="s">
        <v>55</v>
      </c>
      <c r="E208" s="108"/>
      <c r="F208" s="108" t="s">
        <v>42</v>
      </c>
      <c r="G208" s="108"/>
    </row>
    <row r="209" spans="1:7" x14ac:dyDescent="0.25">
      <c r="A209" s="72" t="s">
        <v>505</v>
      </c>
      <c r="B209" s="83" t="s">
        <v>92</v>
      </c>
      <c r="C209" s="202">
        <v>8.4479676379672658E-2</v>
      </c>
      <c r="D209" s="202">
        <v>0</v>
      </c>
      <c r="E209" s="91"/>
      <c r="F209" s="202">
        <v>8.4479676379672658E-2</v>
      </c>
      <c r="G209" s="82"/>
    </row>
    <row r="210" spans="1:7" x14ac:dyDescent="0.25">
      <c r="A210" s="72" t="s">
        <v>506</v>
      </c>
      <c r="B210" s="83" t="s">
        <v>93</v>
      </c>
      <c r="C210" s="202">
        <v>0.38440188450245477</v>
      </c>
      <c r="D210" s="202">
        <v>0</v>
      </c>
      <c r="E210" s="91"/>
      <c r="F210" s="202">
        <v>0.38440188450245477</v>
      </c>
      <c r="G210" s="82"/>
    </row>
    <row r="211" spans="1:7" x14ac:dyDescent="0.25">
      <c r="A211" s="72" t="s">
        <v>507</v>
      </c>
      <c r="B211" s="83" t="s">
        <v>94</v>
      </c>
      <c r="C211" s="202">
        <v>0.18836580421784052</v>
      </c>
      <c r="D211" s="202">
        <v>0</v>
      </c>
      <c r="E211" s="90"/>
      <c r="F211" s="202">
        <v>0.18836580421784052</v>
      </c>
      <c r="G211" s="82"/>
    </row>
    <row r="212" spans="1:7" x14ac:dyDescent="0.25">
      <c r="A212" s="72" t="s">
        <v>508</v>
      </c>
      <c r="B212" s="83" t="s">
        <v>95</v>
      </c>
      <c r="C212" s="202">
        <v>0.27484944210524015</v>
      </c>
      <c r="D212" s="202">
        <v>0</v>
      </c>
      <c r="E212" s="90"/>
      <c r="F212" s="202">
        <v>0.27484944210524015</v>
      </c>
      <c r="G212" s="82"/>
    </row>
    <row r="213" spans="1:7" x14ac:dyDescent="0.25">
      <c r="A213" s="72" t="s">
        <v>509</v>
      </c>
      <c r="B213" s="83" t="s">
        <v>96</v>
      </c>
      <c r="C213" s="202">
        <v>6.7903192794791872E-2</v>
      </c>
      <c r="D213" s="202">
        <v>0</v>
      </c>
      <c r="E213" s="90"/>
      <c r="F213" s="202">
        <v>6.7903192794791872E-2</v>
      </c>
      <c r="G213" s="82"/>
    </row>
    <row r="214" spans="1:7" x14ac:dyDescent="0.25">
      <c r="A214" s="72" t="s">
        <v>1407</v>
      </c>
      <c r="B214" s="80"/>
      <c r="C214" s="90"/>
      <c r="D214" s="90"/>
      <c r="E214" s="90"/>
      <c r="F214" s="90"/>
      <c r="G214" s="82"/>
    </row>
    <row r="215" spans="1:7" x14ac:dyDescent="0.25">
      <c r="A215" s="72" t="s">
        <v>1408</v>
      </c>
      <c r="B215" s="80"/>
      <c r="C215" s="90"/>
      <c r="D215" s="90"/>
      <c r="E215" s="90"/>
      <c r="F215" s="90"/>
      <c r="G215" s="82"/>
    </row>
    <row r="216" spans="1:7" x14ac:dyDescent="0.25">
      <c r="A216" s="72" t="s">
        <v>1409</v>
      </c>
      <c r="B216" s="83"/>
      <c r="C216" s="90"/>
      <c r="D216" s="90"/>
      <c r="E216" s="90"/>
      <c r="F216" s="90"/>
      <c r="G216" s="82"/>
    </row>
    <row r="217" spans="1:7" x14ac:dyDescent="0.25">
      <c r="A217" s="72" t="s">
        <v>1410</v>
      </c>
      <c r="B217" s="83"/>
      <c r="C217" s="90"/>
      <c r="D217" s="90"/>
      <c r="E217" s="90"/>
      <c r="F217" s="90"/>
      <c r="G217" s="82"/>
    </row>
    <row r="218" spans="1:7" x14ac:dyDescent="0.25">
      <c r="A218" s="108"/>
      <c r="B218" s="149" t="s">
        <v>97</v>
      </c>
      <c r="C218" s="108" t="s">
        <v>54</v>
      </c>
      <c r="D218" s="108" t="s">
        <v>55</v>
      </c>
      <c r="E218" s="108"/>
      <c r="F218" s="108" t="s">
        <v>42</v>
      </c>
      <c r="G218" s="108"/>
    </row>
    <row r="219" spans="1:7" x14ac:dyDescent="0.25">
      <c r="A219" s="72" t="s">
        <v>510</v>
      </c>
      <c r="B219" s="72" t="s">
        <v>98</v>
      </c>
      <c r="C219" s="202">
        <v>1.6068540312635559E-2</v>
      </c>
      <c r="D219" s="202">
        <v>0</v>
      </c>
      <c r="E219" s="91"/>
      <c r="F219" s="202">
        <v>1.6068540312635559E-2</v>
      </c>
      <c r="G219" s="82"/>
    </row>
    <row r="220" spans="1:7" x14ac:dyDescent="0.25">
      <c r="A220" s="72" t="s">
        <v>1411</v>
      </c>
      <c r="B220" s="84"/>
      <c r="C220" s="90"/>
      <c r="D220" s="90"/>
      <c r="E220" s="91"/>
      <c r="F220" s="90"/>
      <c r="G220" s="82"/>
    </row>
    <row r="221" spans="1:7" x14ac:dyDescent="0.25">
      <c r="A221" s="72" t="s">
        <v>1412</v>
      </c>
      <c r="B221" s="84"/>
      <c r="C221" s="90"/>
      <c r="D221" s="90"/>
      <c r="E221" s="91"/>
      <c r="F221" s="90"/>
      <c r="G221" s="82"/>
    </row>
    <row r="222" spans="1:7" x14ac:dyDescent="0.25">
      <c r="A222" s="72" t="s">
        <v>1413</v>
      </c>
      <c r="B222" s="84"/>
      <c r="C222" s="90"/>
      <c r="D222" s="90"/>
      <c r="E222" s="91"/>
      <c r="F222" s="90"/>
      <c r="G222" s="82"/>
    </row>
    <row r="223" spans="1:7" x14ac:dyDescent="0.25">
      <c r="A223" s="72" t="s">
        <v>1414</v>
      </c>
      <c r="B223" s="84"/>
      <c r="C223" s="90"/>
      <c r="D223" s="90"/>
      <c r="E223" s="91"/>
      <c r="F223" s="90"/>
      <c r="G223" s="82"/>
    </row>
    <row r="224" spans="1:7" x14ac:dyDescent="0.25">
      <c r="A224" s="72" t="s">
        <v>1415</v>
      </c>
      <c r="B224" s="82"/>
      <c r="C224" s="82"/>
      <c r="D224" s="82"/>
      <c r="E224" s="82"/>
      <c r="F224" s="82"/>
      <c r="G224" s="82"/>
    </row>
    <row r="225" spans="1:7" x14ac:dyDescent="0.25">
      <c r="A225" s="72" t="s">
        <v>1416</v>
      </c>
      <c r="B225" s="82"/>
      <c r="C225" s="82"/>
      <c r="D225" s="82"/>
      <c r="E225" s="82"/>
      <c r="F225" s="82"/>
      <c r="G225" s="82"/>
    </row>
    <row r="226" spans="1:7" x14ac:dyDescent="0.25">
      <c r="A226" s="72" t="s">
        <v>1417</v>
      </c>
      <c r="B226" s="82"/>
      <c r="C226" s="82"/>
      <c r="D226" s="82"/>
      <c r="E226" s="82"/>
      <c r="F226" s="82"/>
      <c r="G226" s="82"/>
    </row>
    <row r="227" spans="1:7" ht="18.75" x14ac:dyDescent="0.25">
      <c r="A227" s="109"/>
      <c r="B227" s="110" t="s">
        <v>1538</v>
      </c>
      <c r="C227" s="109"/>
      <c r="D227" s="109"/>
      <c r="E227" s="109"/>
      <c r="F227" s="111"/>
      <c r="G227" s="111"/>
    </row>
    <row r="228" spans="1:7" x14ac:dyDescent="0.25">
      <c r="A228" s="108"/>
      <c r="B228" s="149" t="s">
        <v>99</v>
      </c>
      <c r="C228" s="108" t="s">
        <v>100</v>
      </c>
      <c r="D228" s="108" t="s">
        <v>101</v>
      </c>
      <c r="E228" s="112"/>
      <c r="F228" s="108" t="s">
        <v>54</v>
      </c>
      <c r="G228" s="108" t="s">
        <v>102</v>
      </c>
    </row>
    <row r="229" spans="1:7" x14ac:dyDescent="0.25">
      <c r="A229" s="72" t="s">
        <v>511</v>
      </c>
      <c r="B229" s="82" t="s">
        <v>103</v>
      </c>
      <c r="C229" s="196">
        <v>10188.796837521701</v>
      </c>
      <c r="D229" s="200"/>
      <c r="E229" s="85"/>
      <c r="F229" s="86"/>
      <c r="G229" s="86"/>
    </row>
    <row r="230" spans="1:7" x14ac:dyDescent="0.25">
      <c r="A230" s="85"/>
      <c r="B230" s="87"/>
      <c r="C230" s="85"/>
      <c r="D230" s="85"/>
      <c r="E230" s="85"/>
      <c r="F230" s="86"/>
      <c r="G230" s="86"/>
    </row>
    <row r="231" spans="1:7" x14ac:dyDescent="0.25">
      <c r="A231" s="72"/>
      <c r="B231" s="82" t="s">
        <v>104</v>
      </c>
      <c r="C231" s="85"/>
      <c r="D231" s="85"/>
      <c r="E231" s="85"/>
      <c r="F231" s="86"/>
      <c r="G231" s="86"/>
    </row>
    <row r="232" spans="1:7" x14ac:dyDescent="0.25">
      <c r="A232" s="72" t="s">
        <v>512</v>
      </c>
      <c r="B232" s="203" t="s">
        <v>1616</v>
      </c>
      <c r="C232" s="196">
        <v>2918.4919500000001</v>
      </c>
      <c r="D232" s="199">
        <v>877</v>
      </c>
      <c r="E232" s="85"/>
      <c r="F232" s="96">
        <f>IF($C$256=0,"",IF(C232="[for completion]","",IF(C232="","",C232/$C$256)))</f>
        <v>6.2054002237247864E-2</v>
      </c>
      <c r="G232" s="96">
        <f>IF($D$256=0,"",IF(D232="[for completion]","",IF(D232="","",D232/$D$256)))</f>
        <v>0.18999133448873484</v>
      </c>
    </row>
    <row r="233" spans="1:7" x14ac:dyDescent="0.25">
      <c r="A233" s="72" t="s">
        <v>513</v>
      </c>
      <c r="B233" s="203" t="s">
        <v>1617</v>
      </c>
      <c r="C233" s="196">
        <v>16540.139792000002</v>
      </c>
      <c r="D233" s="199">
        <v>2095</v>
      </c>
      <c r="E233" s="85"/>
      <c r="F233" s="96">
        <f>IF($C$256=0,"",IF(C233="[for completion]","",IF(C233="","",C233/$C$256)))</f>
        <v>0.35168226921344103</v>
      </c>
      <c r="G233" s="96">
        <f t="shared" ref="G233:G255" si="1">IF($D$256=0,"",IF(D233="[for completion]","",IF(D233="","",D233/$D$256)))</f>
        <v>0.45385615251299827</v>
      </c>
    </row>
    <row r="234" spans="1:7" x14ac:dyDescent="0.25">
      <c r="A234" s="72" t="s">
        <v>514</v>
      </c>
      <c r="B234" s="203" t="s">
        <v>1618</v>
      </c>
      <c r="C234" s="196">
        <v>18314.308590000001</v>
      </c>
      <c r="D234" s="199">
        <v>1311</v>
      </c>
      <c r="E234" s="85"/>
      <c r="F234" s="96">
        <f t="shared" ref="F234:F255" si="2">IF($C$256=0,"",IF(C234="[for completion]","",IF(C234="","",C234/$C$256)))</f>
        <v>0.38940527014902604</v>
      </c>
      <c r="G234" s="96">
        <f t="shared" si="1"/>
        <v>0.28401213171577122</v>
      </c>
    </row>
    <row r="235" spans="1:7" x14ac:dyDescent="0.25">
      <c r="A235" s="72" t="s">
        <v>515</v>
      </c>
      <c r="B235" s="203" t="s">
        <v>1619</v>
      </c>
      <c r="C235" s="196">
        <v>5894.9470380000002</v>
      </c>
      <c r="D235" s="199">
        <v>250</v>
      </c>
      <c r="E235" s="85"/>
      <c r="F235" s="96">
        <f t="shared" si="2"/>
        <v>0.12534043709954715</v>
      </c>
      <c r="G235" s="96">
        <f>IF($D$256=0,"",IF(D235="[for completion]","",IF(D235="","",D235/$D$256)))</f>
        <v>5.415944540727903E-2</v>
      </c>
    </row>
    <row r="236" spans="1:7" x14ac:dyDescent="0.25">
      <c r="A236" s="72" t="s">
        <v>516</v>
      </c>
      <c r="B236" s="203" t="s">
        <v>1620</v>
      </c>
      <c r="C236" s="196">
        <v>1759.21289</v>
      </c>
      <c r="D236" s="199">
        <v>53</v>
      </c>
      <c r="E236" s="85"/>
      <c r="F236" s="96">
        <f t="shared" si="2"/>
        <v>3.7405003159887172E-2</v>
      </c>
      <c r="G236" s="96">
        <f t="shared" si="1"/>
        <v>1.1481802426343155E-2</v>
      </c>
    </row>
    <row r="237" spans="1:7" x14ac:dyDescent="0.25">
      <c r="A237" s="72" t="s">
        <v>517</v>
      </c>
      <c r="B237" s="203" t="s">
        <v>1621</v>
      </c>
      <c r="C237" s="196">
        <v>820.53631900000005</v>
      </c>
      <c r="D237" s="199">
        <v>19</v>
      </c>
      <c r="E237" s="85"/>
      <c r="F237" s="96">
        <f>IF($C$256=0,"",IF(C237="[for completion]","",IF(C237="","",C237/$C$256)))</f>
        <v>1.7446531786722636E-2</v>
      </c>
      <c r="G237" s="96">
        <f t="shared" si="1"/>
        <v>4.1161178509532062E-3</v>
      </c>
    </row>
    <row r="238" spans="1:7" x14ac:dyDescent="0.25">
      <c r="A238" s="72" t="s">
        <v>518</v>
      </c>
      <c r="B238" s="203" t="s">
        <v>1622</v>
      </c>
      <c r="C238" s="196">
        <v>783.84962299999995</v>
      </c>
      <c r="D238" s="199">
        <v>11</v>
      </c>
      <c r="E238" s="85"/>
      <c r="F238" s="96">
        <f t="shared" si="2"/>
        <v>1.6666486354128162E-2</v>
      </c>
      <c r="G238" s="96">
        <f t="shared" si="1"/>
        <v>2.3830155979202771E-3</v>
      </c>
    </row>
    <row r="239" spans="1:7" x14ac:dyDescent="0.25">
      <c r="A239" s="72" t="s">
        <v>519</v>
      </c>
      <c r="B239" s="203" t="s">
        <v>86</v>
      </c>
      <c r="C239" s="196" t="s">
        <v>26</v>
      </c>
      <c r="D239" s="199" t="s">
        <v>26</v>
      </c>
      <c r="E239" s="85"/>
      <c r="F239" s="96" t="str">
        <f t="shared" si="2"/>
        <v/>
      </c>
      <c r="G239" s="96" t="str">
        <f t="shared" si="1"/>
        <v/>
      </c>
    </row>
    <row r="240" spans="1:7" x14ac:dyDescent="0.25">
      <c r="A240" s="72" t="s">
        <v>520</v>
      </c>
      <c r="B240" s="203" t="s">
        <v>86</v>
      </c>
      <c r="C240" s="196" t="s">
        <v>26</v>
      </c>
      <c r="D240" s="199" t="s">
        <v>26</v>
      </c>
      <c r="E240" s="85"/>
      <c r="F240" s="96" t="str">
        <f t="shared" si="2"/>
        <v/>
      </c>
      <c r="G240" s="96" t="str">
        <f t="shared" si="1"/>
        <v/>
      </c>
    </row>
    <row r="241" spans="1:7" x14ac:dyDescent="0.25">
      <c r="A241" s="72" t="s">
        <v>521</v>
      </c>
      <c r="B241" s="203" t="s">
        <v>86</v>
      </c>
      <c r="C241" s="196" t="s">
        <v>26</v>
      </c>
      <c r="D241" s="199" t="s">
        <v>26</v>
      </c>
      <c r="E241" s="82"/>
      <c r="F241" s="96" t="str">
        <f>IF($C$256=0,"",IF(C241="[for completion]","",IF(C241="","",C241/$C$256)))</f>
        <v/>
      </c>
      <c r="G241" s="96" t="str">
        <f t="shared" si="1"/>
        <v/>
      </c>
    </row>
    <row r="242" spans="1:7" x14ac:dyDescent="0.25">
      <c r="A242" s="72" t="s">
        <v>522</v>
      </c>
      <c r="B242" s="203" t="s">
        <v>86</v>
      </c>
      <c r="C242" s="196" t="s">
        <v>26</v>
      </c>
      <c r="D242" s="199" t="s">
        <v>26</v>
      </c>
      <c r="E242" s="82"/>
      <c r="F242" s="96" t="str">
        <f t="shared" si="2"/>
        <v/>
      </c>
      <c r="G242" s="96" t="str">
        <f t="shared" si="1"/>
        <v/>
      </c>
    </row>
    <row r="243" spans="1:7" x14ac:dyDescent="0.25">
      <c r="A243" s="72" t="s">
        <v>523</v>
      </c>
      <c r="B243" s="203" t="s">
        <v>86</v>
      </c>
      <c r="C243" s="196" t="s">
        <v>26</v>
      </c>
      <c r="D243" s="199" t="s">
        <v>26</v>
      </c>
      <c r="E243" s="82"/>
      <c r="F243" s="96" t="str">
        <f>IF($C$256=0,"",IF(C243="[for completion]","",IF(C243="","",C243/$C$256)))</f>
        <v/>
      </c>
      <c r="G243" s="96" t="str">
        <f t="shared" si="1"/>
        <v/>
      </c>
    </row>
    <row r="244" spans="1:7" x14ac:dyDescent="0.25">
      <c r="A244" s="72" t="s">
        <v>524</v>
      </c>
      <c r="B244" s="203" t="s">
        <v>86</v>
      </c>
      <c r="C244" s="196" t="s">
        <v>26</v>
      </c>
      <c r="D244" s="199" t="s">
        <v>26</v>
      </c>
      <c r="E244" s="82"/>
      <c r="F244" s="96" t="str">
        <f t="shared" si="2"/>
        <v/>
      </c>
      <c r="G244" s="96" t="str">
        <f t="shared" si="1"/>
        <v/>
      </c>
    </row>
    <row r="245" spans="1:7" x14ac:dyDescent="0.25">
      <c r="A245" s="72" t="s">
        <v>525</v>
      </c>
      <c r="B245" s="203" t="s">
        <v>86</v>
      </c>
      <c r="C245" s="196" t="s">
        <v>26</v>
      </c>
      <c r="D245" s="199" t="s">
        <v>26</v>
      </c>
      <c r="E245" s="82"/>
      <c r="F245" s="96" t="str">
        <f>IF($C$256=0,"",IF(C245="[for completion]","",IF(C245="","",C245/$C$256)))</f>
        <v/>
      </c>
      <c r="G245" s="96" t="str">
        <f>IF($D$256=0,"",IF(D245="[for completion]","",IF(D245="","",D245/$D$256)))</f>
        <v/>
      </c>
    </row>
    <row r="246" spans="1:7" x14ac:dyDescent="0.25">
      <c r="A246" s="72" t="s">
        <v>526</v>
      </c>
      <c r="B246" s="203" t="s">
        <v>86</v>
      </c>
      <c r="C246" s="196" t="s">
        <v>26</v>
      </c>
      <c r="D246" s="199" t="s">
        <v>26</v>
      </c>
      <c r="E246" s="82"/>
      <c r="F246" s="96" t="str">
        <f t="shared" si="2"/>
        <v/>
      </c>
      <c r="G246" s="96" t="str">
        <f t="shared" si="1"/>
        <v/>
      </c>
    </row>
    <row r="247" spans="1:7" x14ac:dyDescent="0.25">
      <c r="A247" s="72" t="s">
        <v>527</v>
      </c>
      <c r="B247" s="203" t="s">
        <v>86</v>
      </c>
      <c r="C247" s="196" t="s">
        <v>26</v>
      </c>
      <c r="D247" s="199" t="s">
        <v>26</v>
      </c>
      <c r="E247" s="72"/>
      <c r="F247" s="96" t="str">
        <f t="shared" si="2"/>
        <v/>
      </c>
      <c r="G247" s="96" t="str">
        <f t="shared" si="1"/>
        <v/>
      </c>
    </row>
    <row r="248" spans="1:7" x14ac:dyDescent="0.25">
      <c r="A248" s="72" t="s">
        <v>528</v>
      </c>
      <c r="B248" s="203" t="s">
        <v>86</v>
      </c>
      <c r="C248" s="196" t="s">
        <v>26</v>
      </c>
      <c r="D248" s="199" t="s">
        <v>26</v>
      </c>
      <c r="E248" s="78"/>
      <c r="F248" s="96" t="str">
        <f t="shared" si="2"/>
        <v/>
      </c>
      <c r="G248" s="96" t="str">
        <f t="shared" si="1"/>
        <v/>
      </c>
    </row>
    <row r="249" spans="1:7" x14ac:dyDescent="0.25">
      <c r="A249" s="72" t="s">
        <v>529</v>
      </c>
      <c r="B249" s="203" t="s">
        <v>86</v>
      </c>
      <c r="C249" s="196" t="s">
        <v>26</v>
      </c>
      <c r="D249" s="199" t="s">
        <v>26</v>
      </c>
      <c r="E249" s="78"/>
      <c r="F249" s="96" t="str">
        <f t="shared" si="2"/>
        <v/>
      </c>
      <c r="G249" s="96" t="str">
        <f t="shared" si="1"/>
        <v/>
      </c>
    </row>
    <row r="250" spans="1:7" x14ac:dyDescent="0.25">
      <c r="A250" s="72" t="s">
        <v>608</v>
      </c>
      <c r="B250" s="203" t="s">
        <v>86</v>
      </c>
      <c r="C250" s="196" t="s">
        <v>26</v>
      </c>
      <c r="D250" s="199" t="s">
        <v>26</v>
      </c>
      <c r="E250" s="78"/>
      <c r="F250" s="96" t="str">
        <f t="shared" si="2"/>
        <v/>
      </c>
      <c r="G250" s="96" t="str">
        <f t="shared" si="1"/>
        <v/>
      </c>
    </row>
    <row r="251" spans="1:7" x14ac:dyDescent="0.25">
      <c r="A251" s="72" t="s">
        <v>609</v>
      </c>
      <c r="B251" s="203" t="s">
        <v>86</v>
      </c>
      <c r="C251" s="196" t="s">
        <v>26</v>
      </c>
      <c r="D251" s="199" t="s">
        <v>26</v>
      </c>
      <c r="E251" s="78"/>
      <c r="F251" s="96" t="str">
        <f t="shared" si="2"/>
        <v/>
      </c>
      <c r="G251" s="96" t="str">
        <f t="shared" si="1"/>
        <v/>
      </c>
    </row>
    <row r="252" spans="1:7" x14ac:dyDescent="0.25">
      <c r="A252" s="72" t="s">
        <v>610</v>
      </c>
      <c r="B252" s="203" t="s">
        <v>86</v>
      </c>
      <c r="C252" s="196" t="s">
        <v>26</v>
      </c>
      <c r="D252" s="199" t="s">
        <v>26</v>
      </c>
      <c r="E252" s="78"/>
      <c r="F252" s="96" t="str">
        <f t="shared" si="2"/>
        <v/>
      </c>
      <c r="G252" s="96" t="str">
        <f t="shared" si="1"/>
        <v/>
      </c>
    </row>
    <row r="253" spans="1:7" x14ac:dyDescent="0.25">
      <c r="A253" s="72" t="s">
        <v>611</v>
      </c>
      <c r="B253" s="203" t="s">
        <v>86</v>
      </c>
      <c r="C253" s="196" t="s">
        <v>26</v>
      </c>
      <c r="D253" s="199" t="s">
        <v>26</v>
      </c>
      <c r="E253" s="78"/>
      <c r="F253" s="96" t="str">
        <f t="shared" si="2"/>
        <v/>
      </c>
      <c r="G253" s="96" t="str">
        <f t="shared" si="1"/>
        <v/>
      </c>
    </row>
    <row r="254" spans="1:7" x14ac:dyDescent="0.25">
      <c r="A254" s="72" t="s">
        <v>612</v>
      </c>
      <c r="B254" s="203" t="s">
        <v>86</v>
      </c>
      <c r="C254" s="196" t="s">
        <v>26</v>
      </c>
      <c r="D254" s="199" t="s">
        <v>26</v>
      </c>
      <c r="E254" s="78"/>
      <c r="F254" s="96" t="str">
        <f t="shared" si="2"/>
        <v/>
      </c>
      <c r="G254" s="96" t="str">
        <f t="shared" si="1"/>
        <v/>
      </c>
    </row>
    <row r="255" spans="1:7" x14ac:dyDescent="0.25">
      <c r="A255" s="72" t="s">
        <v>613</v>
      </c>
      <c r="B255" s="203" t="s">
        <v>86</v>
      </c>
      <c r="C255" s="196" t="s">
        <v>26</v>
      </c>
      <c r="D255" s="199" t="s">
        <v>26</v>
      </c>
      <c r="E255" s="78"/>
      <c r="F255" s="96" t="str">
        <f t="shared" si="2"/>
        <v/>
      </c>
      <c r="G255" s="96" t="str">
        <f t="shared" si="1"/>
        <v/>
      </c>
    </row>
    <row r="256" spans="1:7" x14ac:dyDescent="0.25">
      <c r="A256" s="72" t="s">
        <v>614</v>
      </c>
      <c r="B256" s="88" t="s">
        <v>30</v>
      </c>
      <c r="C256" s="102">
        <f>SUM(C232:C255)</f>
        <v>47031.486202</v>
      </c>
      <c r="D256" s="100">
        <f>SUM(D232:D255)</f>
        <v>4616</v>
      </c>
      <c r="E256" s="78"/>
      <c r="F256" s="101">
        <f>SUM(F232:F255)</f>
        <v>1</v>
      </c>
      <c r="G256" s="101">
        <f>SUM(G232:G255)</f>
        <v>1</v>
      </c>
    </row>
    <row r="257" spans="1:7" x14ac:dyDescent="0.25">
      <c r="A257" s="108"/>
      <c r="B257" s="108" t="s">
        <v>105</v>
      </c>
      <c r="C257" s="108" t="s">
        <v>100</v>
      </c>
      <c r="D257" s="108" t="s">
        <v>101</v>
      </c>
      <c r="E257" s="112"/>
      <c r="F257" s="108" t="s">
        <v>54</v>
      </c>
      <c r="G257" s="108" t="s">
        <v>102</v>
      </c>
    </row>
    <row r="258" spans="1:7" x14ac:dyDescent="0.25">
      <c r="A258" s="72" t="s">
        <v>530</v>
      </c>
      <c r="B258" s="72" t="s">
        <v>106</v>
      </c>
      <c r="C258" s="202">
        <v>0.49411016297066601</v>
      </c>
      <c r="D258" s="200"/>
      <c r="E258" s="72"/>
      <c r="F258" s="98"/>
      <c r="G258" s="98"/>
    </row>
    <row r="259" spans="1:7" x14ac:dyDescent="0.25">
      <c r="A259" s="72"/>
      <c r="B259" s="72"/>
      <c r="C259" s="72"/>
      <c r="D259" s="72"/>
      <c r="E259" s="72"/>
      <c r="F259" s="98"/>
      <c r="G259" s="98"/>
    </row>
    <row r="260" spans="1:7" x14ac:dyDescent="0.25">
      <c r="A260" s="72"/>
      <c r="B260" s="82" t="s">
        <v>107</v>
      </c>
      <c r="C260" s="72"/>
      <c r="D260" s="72"/>
      <c r="E260" s="72"/>
      <c r="F260" s="98"/>
      <c r="G260" s="98"/>
    </row>
    <row r="261" spans="1:7" x14ac:dyDescent="0.25">
      <c r="A261" s="72" t="s">
        <v>531</v>
      </c>
      <c r="B261" s="72" t="s">
        <v>108</v>
      </c>
      <c r="C261" s="196">
        <v>17741.349886</v>
      </c>
      <c r="D261" s="199">
        <v>2502</v>
      </c>
      <c r="E261" s="72"/>
      <c r="F261" s="96">
        <f>IF($C$269=0,"",IF(C261="[for completion]","",IF(C261="","",C261/$C$269)))</f>
        <v>0.37722282068231883</v>
      </c>
      <c r="G261" s="96">
        <f>IF($D$269=0,"",IF(D261="[for completion]","",IF(D261="","",D261/$D$269)))</f>
        <v>0.54202772963604851</v>
      </c>
    </row>
    <row r="262" spans="1:7" x14ac:dyDescent="0.25">
      <c r="A262" s="72" t="s">
        <v>532</v>
      </c>
      <c r="B262" s="72" t="s">
        <v>109</v>
      </c>
      <c r="C262" s="196">
        <v>6967.7085660000002</v>
      </c>
      <c r="D262" s="199">
        <v>637</v>
      </c>
      <c r="E262" s="72"/>
      <c r="F262" s="96">
        <f t="shared" ref="F262:F268" si="3">IF($C$269=0,"",IF(C262="[for completion]","",IF(C262="","",C262/$C$269)))</f>
        <v>0.14814986998441268</v>
      </c>
      <c r="G262" s="96">
        <f t="shared" ref="G262:G268" si="4">IF($D$269=0,"",IF(D262="[for completion]","",IF(D262="","",D262/$D$269)))</f>
        <v>0.13799826689774697</v>
      </c>
    </row>
    <row r="263" spans="1:7" x14ac:dyDescent="0.25">
      <c r="A263" s="72" t="s">
        <v>533</v>
      </c>
      <c r="B263" s="72" t="s">
        <v>110</v>
      </c>
      <c r="C263" s="196">
        <v>7048.5714079999998</v>
      </c>
      <c r="D263" s="199">
        <v>514</v>
      </c>
      <c r="E263" s="72"/>
      <c r="F263" s="96">
        <f>IF($C$269=0,"",IF(C263="[for completion]","",IF(C263="","",C263/$C$269)))</f>
        <v>0.14986920416944555</v>
      </c>
      <c r="G263" s="96">
        <f>IF($D$269=0,"",IF(D263="[for completion]","",IF(D263="","",D263/$D$269)))</f>
        <v>0.11135181975736569</v>
      </c>
    </row>
    <row r="264" spans="1:7" x14ac:dyDescent="0.25">
      <c r="A264" s="72" t="s">
        <v>534</v>
      </c>
      <c r="B264" s="72" t="s">
        <v>111</v>
      </c>
      <c r="C264" s="196">
        <v>5779.01944</v>
      </c>
      <c r="D264" s="199">
        <v>346</v>
      </c>
      <c r="E264" s="72"/>
      <c r="F264" s="96">
        <f t="shared" si="3"/>
        <v>0.12287554374061536</v>
      </c>
      <c r="G264" s="96">
        <f t="shared" si="4"/>
        <v>7.4956672443674183E-2</v>
      </c>
    </row>
    <row r="265" spans="1:7" x14ac:dyDescent="0.25">
      <c r="A265" s="72" t="s">
        <v>535</v>
      </c>
      <c r="B265" s="72" t="s">
        <v>112</v>
      </c>
      <c r="C265" s="196">
        <v>4333.1398909999998</v>
      </c>
      <c r="D265" s="199">
        <v>277</v>
      </c>
      <c r="E265" s="72"/>
      <c r="F265" s="96">
        <f t="shared" si="3"/>
        <v>9.2132744272404768E-2</v>
      </c>
      <c r="G265" s="96">
        <f>IF($D$269=0,"",IF(D265="[for completion]","",IF(D265="","",D265/$D$269)))</f>
        <v>6.0008665511265165E-2</v>
      </c>
    </row>
    <row r="266" spans="1:7" x14ac:dyDescent="0.25">
      <c r="A266" s="72" t="s">
        <v>536</v>
      </c>
      <c r="B266" s="72" t="s">
        <v>113</v>
      </c>
      <c r="C266" s="196">
        <v>3503.7199139999998</v>
      </c>
      <c r="D266" s="199">
        <v>218</v>
      </c>
      <c r="E266" s="72"/>
      <c r="F266" s="96">
        <f t="shared" si="3"/>
        <v>7.4497325025017061E-2</v>
      </c>
      <c r="G266" s="96">
        <f t="shared" si="4"/>
        <v>4.7227036395147311E-2</v>
      </c>
    </row>
    <row r="267" spans="1:7" x14ac:dyDescent="0.25">
      <c r="A267" s="72" t="s">
        <v>537</v>
      </c>
      <c r="B267" s="72" t="s">
        <v>114</v>
      </c>
      <c r="C267" s="196">
        <v>1657.977097</v>
      </c>
      <c r="D267" s="199">
        <v>122</v>
      </c>
      <c r="E267" s="72"/>
      <c r="F267" s="96">
        <f t="shared" si="3"/>
        <v>3.5252492125785614E-2</v>
      </c>
      <c r="G267" s="96">
        <f t="shared" si="4"/>
        <v>2.6429809358752165E-2</v>
      </c>
    </row>
    <row r="268" spans="1:7" x14ac:dyDescent="0.25">
      <c r="A268" s="72" t="s">
        <v>538</v>
      </c>
      <c r="B268" s="72" t="s">
        <v>115</v>
      </c>
      <c r="C268" s="196">
        <v>0</v>
      </c>
      <c r="D268" s="199">
        <v>0</v>
      </c>
      <c r="E268" s="72"/>
      <c r="F268" s="96">
        <f t="shared" si="3"/>
        <v>0</v>
      </c>
      <c r="G268" s="96">
        <f t="shared" si="4"/>
        <v>0</v>
      </c>
    </row>
    <row r="269" spans="1:7" x14ac:dyDescent="0.25">
      <c r="A269" s="72" t="s">
        <v>539</v>
      </c>
      <c r="B269" s="88" t="s">
        <v>30</v>
      </c>
      <c r="C269" s="97">
        <f>SUM(C261:C268)</f>
        <v>47031.486202000007</v>
      </c>
      <c r="D269" s="99">
        <f>SUM(D261:D268)</f>
        <v>4616</v>
      </c>
      <c r="E269" s="72"/>
      <c r="F269" s="96">
        <f>SUM(F261:F268)</f>
        <v>1</v>
      </c>
      <c r="G269" s="96">
        <f>SUM(G261:G268)</f>
        <v>1</v>
      </c>
    </row>
    <row r="270" spans="1:7" x14ac:dyDescent="0.25">
      <c r="A270" s="72" t="s">
        <v>540</v>
      </c>
      <c r="B270" s="79" t="s">
        <v>116</v>
      </c>
      <c r="C270" s="196"/>
      <c r="D270" s="199"/>
      <c r="E270" s="72"/>
      <c r="F270" s="96">
        <f>IF($C$269=0,"",IF(C270="[for completion]","",C270/$C$269))</f>
        <v>0</v>
      </c>
      <c r="G270" s="96">
        <f>IF($D$269=0,"",IF(D270="[for completion]","",D270/$D$269))</f>
        <v>0</v>
      </c>
    </row>
    <row r="271" spans="1:7" x14ac:dyDescent="0.25">
      <c r="A271" s="72" t="s">
        <v>541</v>
      </c>
      <c r="B271" s="79" t="s">
        <v>117</v>
      </c>
      <c r="C271" s="196"/>
      <c r="D271" s="199"/>
      <c r="E271" s="72"/>
      <c r="F271" s="96">
        <f t="shared" ref="F271:F275" si="5">IF($C$269=0,"",IF(C271="[for completion]","",C271/$C$269))</f>
        <v>0</v>
      </c>
      <c r="G271" s="96">
        <f t="shared" ref="G271:G275" si="6">IF($D$269=0,"",IF(D271="[for completion]","",D271/$D$269))</f>
        <v>0</v>
      </c>
    </row>
    <row r="272" spans="1:7" x14ac:dyDescent="0.25">
      <c r="A272" s="72" t="s">
        <v>542</v>
      </c>
      <c r="B272" s="79" t="s">
        <v>118</v>
      </c>
      <c r="C272" s="196"/>
      <c r="D272" s="199"/>
      <c r="E272" s="72"/>
      <c r="F272" s="96">
        <f t="shared" si="5"/>
        <v>0</v>
      </c>
      <c r="G272" s="96">
        <f t="shared" si="6"/>
        <v>0</v>
      </c>
    </row>
    <row r="273" spans="1:7" x14ac:dyDescent="0.25">
      <c r="A273" s="72" t="s">
        <v>615</v>
      </c>
      <c r="B273" s="79" t="s">
        <v>119</v>
      </c>
      <c r="C273" s="196"/>
      <c r="D273" s="199"/>
      <c r="E273" s="72"/>
      <c r="F273" s="96">
        <f t="shared" si="5"/>
        <v>0</v>
      </c>
      <c r="G273" s="96">
        <f t="shared" si="6"/>
        <v>0</v>
      </c>
    </row>
    <row r="274" spans="1:7" x14ac:dyDescent="0.25">
      <c r="A274" s="72" t="s">
        <v>616</v>
      </c>
      <c r="B274" s="79" t="s">
        <v>120</v>
      </c>
      <c r="C274" s="196"/>
      <c r="D274" s="199"/>
      <c r="E274" s="72"/>
      <c r="F274" s="96">
        <f t="shared" si="5"/>
        <v>0</v>
      </c>
      <c r="G274" s="96">
        <f t="shared" si="6"/>
        <v>0</v>
      </c>
    </row>
    <row r="275" spans="1:7" x14ac:dyDescent="0.25">
      <c r="A275" s="72" t="s">
        <v>617</v>
      </c>
      <c r="B275" s="79" t="s">
        <v>121</v>
      </c>
      <c r="C275" s="196"/>
      <c r="D275" s="199"/>
      <c r="E275" s="72"/>
      <c r="F275" s="96">
        <f t="shared" si="5"/>
        <v>0</v>
      </c>
      <c r="G275" s="96">
        <f t="shared" si="6"/>
        <v>0</v>
      </c>
    </row>
    <row r="276" spans="1:7" x14ac:dyDescent="0.25">
      <c r="A276" s="72" t="s">
        <v>618</v>
      </c>
      <c r="B276" s="79"/>
      <c r="C276" s="72"/>
      <c r="D276" s="72"/>
      <c r="E276" s="72"/>
      <c r="F276" s="96"/>
      <c r="G276" s="96"/>
    </row>
    <row r="277" spans="1:7" x14ac:dyDescent="0.25">
      <c r="A277" s="72" t="s">
        <v>619</v>
      </c>
      <c r="B277" s="79"/>
      <c r="C277" s="72"/>
      <c r="D277" s="72"/>
      <c r="E277" s="72"/>
      <c r="F277" s="96"/>
      <c r="G277" s="96"/>
    </row>
    <row r="278" spans="1:7" x14ac:dyDescent="0.25">
      <c r="A278" s="72" t="s">
        <v>620</v>
      </c>
      <c r="B278" s="79"/>
      <c r="C278" s="72"/>
      <c r="D278" s="72"/>
      <c r="E278" s="72"/>
      <c r="F278" s="96"/>
      <c r="G278" s="96"/>
    </row>
    <row r="279" spans="1:7" x14ac:dyDescent="0.25">
      <c r="A279" s="108"/>
      <c r="B279" s="108" t="s">
        <v>122</v>
      </c>
      <c r="C279" s="108" t="s">
        <v>100</v>
      </c>
      <c r="D279" s="108" t="s">
        <v>101</v>
      </c>
      <c r="E279" s="112"/>
      <c r="F279" s="108" t="s">
        <v>54</v>
      </c>
      <c r="G279" s="108" t="s">
        <v>102</v>
      </c>
    </row>
    <row r="280" spans="1:7" x14ac:dyDescent="0.25">
      <c r="A280" s="72" t="s">
        <v>543</v>
      </c>
      <c r="B280" s="72" t="s">
        <v>106</v>
      </c>
      <c r="C280" s="202" t="s">
        <v>165</v>
      </c>
      <c r="D280" s="200"/>
      <c r="E280" s="72"/>
      <c r="F280" s="98"/>
      <c r="G280" s="98"/>
    </row>
    <row r="281" spans="1:7" x14ac:dyDescent="0.25">
      <c r="A281" s="72"/>
      <c r="B281" s="72"/>
      <c r="C281" s="72"/>
      <c r="D281" s="72"/>
      <c r="E281" s="72"/>
      <c r="F281" s="98"/>
      <c r="G281" s="98"/>
    </row>
    <row r="282" spans="1:7" x14ac:dyDescent="0.25">
      <c r="A282" s="72"/>
      <c r="B282" s="82" t="s">
        <v>107</v>
      </c>
      <c r="C282" s="72"/>
      <c r="D282" s="72"/>
      <c r="E282" s="72"/>
      <c r="F282" s="98"/>
      <c r="G282" s="98"/>
    </row>
    <row r="283" spans="1:7" x14ac:dyDescent="0.25">
      <c r="A283" s="72" t="s">
        <v>544</v>
      </c>
      <c r="B283" s="72" t="s">
        <v>108</v>
      </c>
      <c r="C283" s="196" t="s">
        <v>165</v>
      </c>
      <c r="D283" s="196" t="s">
        <v>165</v>
      </c>
      <c r="E283" s="72"/>
      <c r="F283" s="96" t="str">
        <f>IF($C$291=0,"",IF(C283="[Mark as ND1 if not relevant]","",C283/$C$291))</f>
        <v/>
      </c>
      <c r="G283" s="96" t="str">
        <f>IF($D$291=0,"",IF(D283="[Mark as ND1 if not relevant]","",D283/$D$291))</f>
        <v/>
      </c>
    </row>
    <row r="284" spans="1:7" x14ac:dyDescent="0.25">
      <c r="A284" s="72" t="s">
        <v>545</v>
      </c>
      <c r="B284" s="72" t="s">
        <v>109</v>
      </c>
      <c r="C284" s="196" t="s">
        <v>165</v>
      </c>
      <c r="D284" s="196" t="s">
        <v>165</v>
      </c>
      <c r="E284" s="72"/>
      <c r="F284" s="96" t="str">
        <f>IF($C$291=0,"",IF(C284="[Mark as ND1 if not relevant]","",C284/$C$291))</f>
        <v/>
      </c>
      <c r="G284" s="96" t="str">
        <f t="shared" ref="G284:G290" si="7">IF($D$291=0,"",IF(D284="[Mark as ND1 if not relevant]","",D284/$D$291))</f>
        <v/>
      </c>
    </row>
    <row r="285" spans="1:7" x14ac:dyDescent="0.25">
      <c r="A285" s="72" t="s">
        <v>546</v>
      </c>
      <c r="B285" s="72" t="s">
        <v>110</v>
      </c>
      <c r="C285" s="196" t="s">
        <v>165</v>
      </c>
      <c r="D285" s="196" t="s">
        <v>165</v>
      </c>
      <c r="E285" s="72"/>
      <c r="F285" s="96" t="str">
        <f t="shared" ref="F285:F290" si="8">IF($C$291=0,"",IF(C285="[Mark as ND1 if not relevant]","",C285/$C$291))</f>
        <v/>
      </c>
      <c r="G285" s="96" t="str">
        <f t="shared" si="7"/>
        <v/>
      </c>
    </row>
    <row r="286" spans="1:7" x14ac:dyDescent="0.25">
      <c r="A286" s="72" t="s">
        <v>547</v>
      </c>
      <c r="B286" s="72" t="s">
        <v>111</v>
      </c>
      <c r="C286" s="196" t="s">
        <v>165</v>
      </c>
      <c r="D286" s="196" t="s">
        <v>165</v>
      </c>
      <c r="E286" s="72"/>
      <c r="F286" s="96" t="str">
        <f t="shared" si="8"/>
        <v/>
      </c>
      <c r="G286" s="96" t="str">
        <f t="shared" si="7"/>
        <v/>
      </c>
    </row>
    <row r="287" spans="1:7" x14ac:dyDescent="0.25">
      <c r="A287" s="72" t="s">
        <v>548</v>
      </c>
      <c r="B287" s="72" t="s">
        <v>112</v>
      </c>
      <c r="C287" s="196" t="s">
        <v>165</v>
      </c>
      <c r="D287" s="196" t="s">
        <v>165</v>
      </c>
      <c r="E287" s="72"/>
      <c r="F287" s="96" t="str">
        <f>IF($C$291=0,"",IF(C287="[Mark as ND1 if not relevant]","",C287/$C$291))</f>
        <v/>
      </c>
      <c r="G287" s="96" t="str">
        <f>IF($D$291=0,"",IF(D287="[Mark as ND1 if not relevant]","",D287/$D$291))</f>
        <v/>
      </c>
    </row>
    <row r="288" spans="1:7" x14ac:dyDescent="0.25">
      <c r="A288" s="72" t="s">
        <v>621</v>
      </c>
      <c r="B288" s="72" t="s">
        <v>113</v>
      </c>
      <c r="C288" s="196" t="s">
        <v>165</v>
      </c>
      <c r="D288" s="196" t="s">
        <v>165</v>
      </c>
      <c r="E288" s="72"/>
      <c r="F288" s="96" t="str">
        <f t="shared" si="8"/>
        <v/>
      </c>
      <c r="G288" s="96" t="str">
        <f t="shared" si="7"/>
        <v/>
      </c>
    </row>
    <row r="289" spans="1:7" x14ac:dyDescent="0.25">
      <c r="A289" s="72" t="s">
        <v>622</v>
      </c>
      <c r="B289" s="72" t="s">
        <v>114</v>
      </c>
      <c r="C289" s="196" t="s">
        <v>165</v>
      </c>
      <c r="D289" s="196" t="s">
        <v>165</v>
      </c>
      <c r="E289" s="72"/>
      <c r="F289" s="96" t="str">
        <f t="shared" si="8"/>
        <v/>
      </c>
      <c r="G289" s="96" t="str">
        <f t="shared" si="7"/>
        <v/>
      </c>
    </row>
    <row r="290" spans="1:7" x14ac:dyDescent="0.25">
      <c r="A290" s="72" t="s">
        <v>623</v>
      </c>
      <c r="B290" s="72" t="s">
        <v>115</v>
      </c>
      <c r="C290" s="196" t="s">
        <v>165</v>
      </c>
      <c r="D290" s="196" t="s">
        <v>165</v>
      </c>
      <c r="E290" s="72"/>
      <c r="F290" s="96" t="str">
        <f t="shared" si="8"/>
        <v/>
      </c>
      <c r="G290" s="96" t="str">
        <f t="shared" si="7"/>
        <v/>
      </c>
    </row>
    <row r="291" spans="1:7" x14ac:dyDescent="0.25">
      <c r="A291" s="72" t="s">
        <v>624</v>
      </c>
      <c r="B291" s="88" t="s">
        <v>30</v>
      </c>
      <c r="C291" s="97">
        <f>SUM(C283:C290)</f>
        <v>0</v>
      </c>
      <c r="D291" s="99">
        <f>SUM(D283:D290)</f>
        <v>0</v>
      </c>
      <c r="E291" s="72"/>
      <c r="F291" s="96">
        <f>SUM(F283:F290)</f>
        <v>0</v>
      </c>
      <c r="G291" s="96">
        <f>SUM(G283:G290)</f>
        <v>0</v>
      </c>
    </row>
    <row r="292" spans="1:7" x14ac:dyDescent="0.25">
      <c r="A292" s="72" t="s">
        <v>549</v>
      </c>
      <c r="B292" s="79" t="s">
        <v>116</v>
      </c>
      <c r="C292" s="196"/>
      <c r="D292" s="199"/>
      <c r="E292" s="72"/>
      <c r="F292" s="96" t="str">
        <f>IF($C$291=0,"",IF(C292="[for completion]","",C292/$C$291))</f>
        <v/>
      </c>
      <c r="G292" s="96" t="str">
        <f>IF($D$291=0,"",IF(D292="[for completion]","",D292/$D$291))</f>
        <v/>
      </c>
    </row>
    <row r="293" spans="1:7" x14ac:dyDescent="0.25">
      <c r="A293" s="72" t="s">
        <v>550</v>
      </c>
      <c r="B293" s="79" t="s">
        <v>117</v>
      </c>
      <c r="C293" s="196"/>
      <c r="D293" s="199"/>
      <c r="E293" s="72"/>
      <c r="F293" s="96" t="str">
        <f t="shared" ref="F293:F297" si="9">IF($C$291=0,"",IF(C293="[for completion]","",C293/$C$291))</f>
        <v/>
      </c>
      <c r="G293" s="96" t="str">
        <f t="shared" ref="G293:G296" si="10">IF($D$291=0,"",IF(D293="[for completion]","",D293/$D$291))</f>
        <v/>
      </c>
    </row>
    <row r="294" spans="1:7" x14ac:dyDescent="0.25">
      <c r="A294" s="72" t="s">
        <v>625</v>
      </c>
      <c r="B294" s="79" t="s">
        <v>118</v>
      </c>
      <c r="C294" s="196"/>
      <c r="D294" s="199"/>
      <c r="E294" s="72"/>
      <c r="F294" s="96" t="str">
        <f t="shared" si="9"/>
        <v/>
      </c>
      <c r="G294" s="96" t="str">
        <f t="shared" si="10"/>
        <v/>
      </c>
    </row>
    <row r="295" spans="1:7" x14ac:dyDescent="0.25">
      <c r="A295" s="72" t="s">
        <v>626</v>
      </c>
      <c r="B295" s="79" t="s">
        <v>119</v>
      </c>
      <c r="C295" s="196"/>
      <c r="D295" s="199"/>
      <c r="E295" s="72"/>
      <c r="F295" s="96" t="str">
        <f>IF($C$291=0,"",IF(C295="[for completion]","",C295/$C$291))</f>
        <v/>
      </c>
      <c r="G295" s="96" t="str">
        <f t="shared" si="10"/>
        <v/>
      </c>
    </row>
    <row r="296" spans="1:7" x14ac:dyDescent="0.25">
      <c r="A296" s="72" t="s">
        <v>627</v>
      </c>
      <c r="B296" s="79" t="s">
        <v>120</v>
      </c>
      <c r="C296" s="196"/>
      <c r="D296" s="199"/>
      <c r="E296" s="72"/>
      <c r="F296" s="96" t="str">
        <f t="shared" si="9"/>
        <v/>
      </c>
      <c r="G296" s="96" t="str">
        <f t="shared" si="10"/>
        <v/>
      </c>
    </row>
    <row r="297" spans="1:7" x14ac:dyDescent="0.25">
      <c r="A297" s="72" t="s">
        <v>628</v>
      </c>
      <c r="B297" s="79" t="s">
        <v>121</v>
      </c>
      <c r="C297" s="196"/>
      <c r="D297" s="199"/>
      <c r="E297" s="72"/>
      <c r="F297" s="96" t="str">
        <f t="shared" si="9"/>
        <v/>
      </c>
      <c r="G297" s="96" t="str">
        <f>IF($D$291=0,"",IF(D297="[for completion]","",D297/$D$291))</f>
        <v/>
      </c>
    </row>
    <row r="298" spans="1:7" x14ac:dyDescent="0.25">
      <c r="A298" s="72" t="s">
        <v>629</v>
      </c>
      <c r="B298" s="79"/>
      <c r="C298" s="72"/>
      <c r="D298" s="72"/>
      <c r="E298" s="72"/>
      <c r="F298" s="76"/>
      <c r="G298" s="76"/>
    </row>
    <row r="299" spans="1:7" x14ac:dyDescent="0.25">
      <c r="A299" s="72" t="s">
        <v>630</v>
      </c>
      <c r="B299" s="79"/>
      <c r="C299" s="72"/>
      <c r="D299" s="72"/>
      <c r="E299" s="72"/>
      <c r="F299" s="76"/>
      <c r="G299" s="76"/>
    </row>
    <row r="300" spans="1:7" x14ac:dyDescent="0.25">
      <c r="A300" s="72" t="s">
        <v>631</v>
      </c>
      <c r="B300" s="79"/>
      <c r="C300" s="72"/>
      <c r="D300" s="72"/>
      <c r="E300" s="72"/>
      <c r="F300" s="76"/>
      <c r="G300" s="76"/>
    </row>
    <row r="301" spans="1:7" x14ac:dyDescent="0.25">
      <c r="A301" s="108"/>
      <c r="B301" s="108" t="s">
        <v>123</v>
      </c>
      <c r="C301" s="108" t="s">
        <v>54</v>
      </c>
      <c r="D301" s="108"/>
      <c r="E301" s="108"/>
      <c r="F301" s="108"/>
      <c r="G301" s="108"/>
    </row>
    <row r="302" spans="1:7" x14ac:dyDescent="0.25">
      <c r="A302" s="72" t="s">
        <v>551</v>
      </c>
      <c r="B302" s="118" t="s">
        <v>124</v>
      </c>
      <c r="C302" s="207" t="s">
        <v>171</v>
      </c>
      <c r="D302" s="118"/>
      <c r="E302" s="173"/>
      <c r="F302" s="173"/>
      <c r="G302" s="173"/>
    </row>
    <row r="303" spans="1:7" x14ac:dyDescent="0.25">
      <c r="A303" s="72" t="s">
        <v>552</v>
      </c>
      <c r="B303" s="118" t="s">
        <v>125</v>
      </c>
      <c r="C303" s="207" t="s">
        <v>171</v>
      </c>
      <c r="D303" s="118"/>
      <c r="E303" s="173"/>
      <c r="F303" s="173"/>
      <c r="G303" s="115"/>
    </row>
    <row r="304" spans="1:7" x14ac:dyDescent="0.25">
      <c r="A304" s="72" t="s">
        <v>553</v>
      </c>
      <c r="B304" s="118" t="s">
        <v>126</v>
      </c>
      <c r="C304" s="207" t="s">
        <v>171</v>
      </c>
      <c r="D304" s="118"/>
      <c r="E304" s="173"/>
      <c r="F304" s="173"/>
      <c r="G304" s="115"/>
    </row>
    <row r="305" spans="1:7" x14ac:dyDescent="0.25">
      <c r="A305" s="72" t="s">
        <v>554</v>
      </c>
      <c r="B305" s="184" t="s">
        <v>793</v>
      </c>
      <c r="C305" s="207" t="s">
        <v>171</v>
      </c>
      <c r="D305" s="118"/>
      <c r="E305" s="173"/>
      <c r="F305" s="173"/>
      <c r="G305" s="115"/>
    </row>
    <row r="306" spans="1:7" x14ac:dyDescent="0.25">
      <c r="A306" s="72" t="s">
        <v>555</v>
      </c>
      <c r="B306" s="185" t="s">
        <v>309</v>
      </c>
      <c r="C306" s="207" t="s">
        <v>171</v>
      </c>
      <c r="D306" s="119"/>
      <c r="E306" s="119"/>
      <c r="F306" s="174"/>
      <c r="G306" s="174"/>
    </row>
    <row r="307" spans="1:7" x14ac:dyDescent="0.25">
      <c r="A307" s="72" t="s">
        <v>1418</v>
      </c>
      <c r="B307" s="118" t="s">
        <v>29</v>
      </c>
      <c r="C307" s="207" t="s">
        <v>171</v>
      </c>
      <c r="D307" s="118"/>
      <c r="E307" s="173"/>
      <c r="F307" s="173"/>
      <c r="G307" s="115"/>
    </row>
    <row r="308" spans="1:7" x14ac:dyDescent="0.25">
      <c r="A308" s="72" t="s">
        <v>632</v>
      </c>
      <c r="B308" s="175" t="s">
        <v>127</v>
      </c>
      <c r="C308" s="208"/>
      <c r="D308" s="118"/>
      <c r="E308" s="173"/>
      <c r="F308" s="173"/>
      <c r="G308" s="115"/>
    </row>
    <row r="309" spans="1:7" x14ac:dyDescent="0.25">
      <c r="A309" s="72" t="s">
        <v>633</v>
      </c>
      <c r="B309" s="175" t="s">
        <v>128</v>
      </c>
      <c r="C309" s="207"/>
      <c r="D309" s="118"/>
      <c r="E309" s="173"/>
      <c r="F309" s="173"/>
      <c r="G309" s="115"/>
    </row>
    <row r="310" spans="1:7" x14ac:dyDescent="0.25">
      <c r="A310" s="72" t="s">
        <v>634</v>
      </c>
      <c r="B310" s="175" t="s">
        <v>129</v>
      </c>
      <c r="C310" s="207"/>
      <c r="D310" s="118"/>
      <c r="E310" s="173"/>
      <c r="F310" s="173"/>
      <c r="G310" s="115"/>
    </row>
    <row r="311" spans="1:7" x14ac:dyDescent="0.25">
      <c r="A311" s="72" t="s">
        <v>635</v>
      </c>
      <c r="B311" s="175" t="s">
        <v>130</v>
      </c>
      <c r="C311" s="207"/>
      <c r="D311" s="118"/>
      <c r="E311" s="173"/>
      <c r="F311" s="173"/>
      <c r="G311" s="115"/>
    </row>
    <row r="312" spans="1:7" x14ac:dyDescent="0.25">
      <c r="A312" s="72" t="s">
        <v>636</v>
      </c>
      <c r="B312" s="209" t="s">
        <v>31</v>
      </c>
      <c r="C312" s="207"/>
      <c r="D312" s="118"/>
      <c r="E312" s="173"/>
      <c r="F312" s="173"/>
      <c r="G312" s="115"/>
    </row>
    <row r="313" spans="1:7" x14ac:dyDescent="0.25">
      <c r="A313" s="72" t="s">
        <v>637</v>
      </c>
      <c r="B313" s="209" t="s">
        <v>31</v>
      </c>
      <c r="C313" s="207"/>
      <c r="D313" s="118"/>
      <c r="E313" s="173"/>
      <c r="F313" s="173"/>
      <c r="G313" s="115"/>
    </row>
    <row r="314" spans="1:7" x14ac:dyDescent="0.25">
      <c r="A314" s="72" t="s">
        <v>638</v>
      </c>
      <c r="B314" s="209" t="s">
        <v>31</v>
      </c>
      <c r="C314" s="207"/>
      <c r="D314" s="118"/>
      <c r="E314" s="173"/>
      <c r="F314" s="173"/>
      <c r="G314" s="115"/>
    </row>
    <row r="315" spans="1:7" x14ac:dyDescent="0.25">
      <c r="A315" s="72" t="s">
        <v>639</v>
      </c>
      <c r="B315" s="209" t="s">
        <v>31</v>
      </c>
      <c r="C315" s="207"/>
      <c r="D315" s="118"/>
      <c r="E315" s="173"/>
      <c r="F315" s="173"/>
      <c r="G315" s="115"/>
    </row>
    <row r="316" spans="1:7" x14ac:dyDescent="0.25">
      <c r="A316" s="72" t="s">
        <v>640</v>
      </c>
      <c r="B316" s="209" t="s">
        <v>31</v>
      </c>
      <c r="C316" s="207"/>
      <c r="D316" s="118"/>
      <c r="E316" s="173"/>
      <c r="F316" s="173"/>
      <c r="G316" s="115"/>
    </row>
    <row r="317" spans="1:7" x14ac:dyDescent="0.25">
      <c r="A317" s="72" t="s">
        <v>641</v>
      </c>
      <c r="B317" s="209" t="s">
        <v>31</v>
      </c>
      <c r="C317" s="207"/>
      <c r="D317" s="118"/>
      <c r="E317" s="173"/>
      <c r="F317" s="173"/>
      <c r="G317" s="115"/>
    </row>
    <row r="318" spans="1:7" x14ac:dyDescent="0.25">
      <c r="A318" s="108"/>
      <c r="B318" s="108" t="s">
        <v>131</v>
      </c>
      <c r="C318" s="108" t="s">
        <v>54</v>
      </c>
      <c r="D318" s="108"/>
      <c r="E318" s="108"/>
      <c r="F318" s="108"/>
      <c r="G318" s="108"/>
    </row>
    <row r="319" spans="1:7" x14ac:dyDescent="0.25">
      <c r="A319" s="72" t="s">
        <v>556</v>
      </c>
      <c r="B319" s="118" t="s">
        <v>310</v>
      </c>
      <c r="C319" s="207">
        <v>1</v>
      </c>
      <c r="D319" s="118"/>
      <c r="E319" s="115"/>
      <c r="F319" s="115"/>
      <c r="G319" s="115"/>
    </row>
    <row r="320" spans="1:7" x14ac:dyDescent="0.25">
      <c r="A320" s="72" t="s">
        <v>557</v>
      </c>
      <c r="B320" s="118" t="s">
        <v>132</v>
      </c>
      <c r="C320" s="207">
        <v>0</v>
      </c>
      <c r="D320" s="118"/>
      <c r="E320" s="115"/>
      <c r="F320" s="115"/>
      <c r="G320" s="115"/>
    </row>
    <row r="321" spans="1:7" x14ac:dyDescent="0.25">
      <c r="A321" s="72" t="s">
        <v>558</v>
      </c>
      <c r="B321" s="118" t="s">
        <v>29</v>
      </c>
      <c r="C321" s="207">
        <v>0</v>
      </c>
      <c r="D321" s="118"/>
      <c r="E321" s="115"/>
      <c r="F321" s="115"/>
      <c r="G321" s="115"/>
    </row>
    <row r="322" spans="1:7" x14ac:dyDescent="0.25">
      <c r="A322" s="72" t="s">
        <v>559</v>
      </c>
      <c r="B322" s="118"/>
      <c r="C322" s="172"/>
      <c r="D322" s="118"/>
      <c r="E322" s="115"/>
      <c r="F322" s="115"/>
      <c r="G322" s="115"/>
    </row>
    <row r="323" spans="1:7" x14ac:dyDescent="0.25">
      <c r="A323" s="72" t="s">
        <v>560</v>
      </c>
      <c r="B323" s="118"/>
      <c r="C323" s="172"/>
      <c r="D323" s="118"/>
      <c r="E323" s="115"/>
      <c r="F323" s="115"/>
      <c r="G323" s="115"/>
    </row>
    <row r="324" spans="1:7" x14ac:dyDescent="0.25">
      <c r="A324" s="72" t="s">
        <v>561</v>
      </c>
      <c r="B324" s="118"/>
      <c r="C324" s="172"/>
      <c r="D324" s="118"/>
      <c r="E324" s="115"/>
      <c r="F324" s="115"/>
      <c r="G324" s="115"/>
    </row>
    <row r="325" spans="1:7" x14ac:dyDescent="0.25">
      <c r="A325" s="108"/>
      <c r="B325" s="108" t="s">
        <v>642</v>
      </c>
      <c r="C325" s="108" t="s">
        <v>27</v>
      </c>
      <c r="D325" s="108" t="s">
        <v>329</v>
      </c>
      <c r="E325" s="108"/>
      <c r="F325" s="108" t="s">
        <v>54</v>
      </c>
      <c r="G325" s="108" t="s">
        <v>336</v>
      </c>
    </row>
    <row r="326" spans="1:7" x14ac:dyDescent="0.25">
      <c r="A326" s="47" t="s">
        <v>562</v>
      </c>
      <c r="B326" s="210" t="s">
        <v>1623</v>
      </c>
      <c r="C326" s="205">
        <v>326.141796</v>
      </c>
      <c r="D326" s="206">
        <v>21</v>
      </c>
      <c r="E326" s="123"/>
      <c r="F326" s="172">
        <f>IF($C$344=0,"",IF(C326="[for completion]","",C326/$C$344))</f>
        <v>6.9345415664566201E-3</v>
      </c>
      <c r="G326" s="172">
        <f>IF($D$344=0,"",IF(D326="[for completion]","",D326/$D$344))</f>
        <v>4.5054709289851962E-3</v>
      </c>
    </row>
    <row r="327" spans="1:7" x14ac:dyDescent="0.25">
      <c r="A327" s="47" t="s">
        <v>563</v>
      </c>
      <c r="B327" s="210" t="s">
        <v>1624</v>
      </c>
      <c r="C327" s="205">
        <v>383.82635499999998</v>
      </c>
      <c r="D327" s="206">
        <v>32</v>
      </c>
      <c r="E327" s="123"/>
      <c r="F327" s="172">
        <f t="shared" ref="F327:F343" si="11">IF($C$344=0,"",IF(C327="[for completion]","",C327/$C$344))</f>
        <v>8.1610509468373529E-3</v>
      </c>
      <c r="G327" s="172">
        <f>IF($D$344=0,"",IF(D327="[for completion]","",D327/$D$344))</f>
        <v>6.8654795108345846E-3</v>
      </c>
    </row>
    <row r="328" spans="1:7" x14ac:dyDescent="0.25">
      <c r="A328" s="47" t="s">
        <v>564</v>
      </c>
      <c r="B328" s="210" t="s">
        <v>1625</v>
      </c>
      <c r="C328" s="205">
        <v>360.22726699999998</v>
      </c>
      <c r="D328" s="206">
        <v>34</v>
      </c>
      <c r="E328" s="123"/>
      <c r="F328" s="172">
        <f>IF($C$344=0,"",IF(C328="[for completion]","",C328/$C$344))</f>
        <v>7.6592788382834776E-3</v>
      </c>
      <c r="G328" s="172">
        <f t="shared" ref="G328:G343" si="12">IF($D$344=0,"",IF(D328="[for completion]","",D328/$D$344))</f>
        <v>7.2945719802617465E-3</v>
      </c>
    </row>
    <row r="329" spans="1:7" x14ac:dyDescent="0.25">
      <c r="A329" s="47" t="s">
        <v>565</v>
      </c>
      <c r="B329" s="210" t="s">
        <v>1626</v>
      </c>
      <c r="C329" s="205">
        <v>1912.841719</v>
      </c>
      <c r="D329" s="206">
        <v>167</v>
      </c>
      <c r="E329" s="123"/>
      <c r="F329" s="172">
        <f t="shared" si="11"/>
        <v>4.0671513351382395E-2</v>
      </c>
      <c r="G329" s="172">
        <f t="shared" si="12"/>
        <v>3.5829221197167992E-2</v>
      </c>
    </row>
    <row r="330" spans="1:7" x14ac:dyDescent="0.25">
      <c r="A330" s="47" t="s">
        <v>566</v>
      </c>
      <c r="B330" s="210" t="s">
        <v>1627</v>
      </c>
      <c r="C330" s="205">
        <v>13228.492694222221</v>
      </c>
      <c r="D330" s="206">
        <v>1266</v>
      </c>
      <c r="E330" s="123"/>
      <c r="F330" s="172">
        <f t="shared" si="11"/>
        <v>0.28126886395649736</v>
      </c>
      <c r="G330" s="172">
        <f t="shared" si="12"/>
        <v>0.27161553314739328</v>
      </c>
    </row>
    <row r="331" spans="1:7" x14ac:dyDescent="0.25">
      <c r="A331" s="47" t="s">
        <v>567</v>
      </c>
      <c r="B331" s="210" t="s">
        <v>1628</v>
      </c>
      <c r="C331" s="205">
        <v>5416.5543030524532</v>
      </c>
      <c r="D331" s="206">
        <v>531</v>
      </c>
      <c r="E331" s="123"/>
      <c r="F331" s="172">
        <f t="shared" si="11"/>
        <v>0.11516868252447689</v>
      </c>
      <c r="G331" s="172">
        <f t="shared" si="12"/>
        <v>0.11392405063291139</v>
      </c>
    </row>
    <row r="332" spans="1:7" x14ac:dyDescent="0.25">
      <c r="A332" s="47" t="s">
        <v>568</v>
      </c>
      <c r="B332" s="210" t="s">
        <v>1629</v>
      </c>
      <c r="C332" s="205">
        <v>825.41866820170935</v>
      </c>
      <c r="D332" s="206">
        <v>76</v>
      </c>
      <c r="E332" s="123"/>
      <c r="F332" s="172">
        <f t="shared" si="11"/>
        <v>1.7550342012509244E-2</v>
      </c>
      <c r="G332" s="172">
        <f t="shared" si="12"/>
        <v>1.6305513838232141E-2</v>
      </c>
    </row>
    <row r="333" spans="1:7" x14ac:dyDescent="0.25">
      <c r="A333" s="47" t="s">
        <v>569</v>
      </c>
      <c r="B333" s="210" t="s">
        <v>1630</v>
      </c>
      <c r="C333" s="205">
        <v>699.611625</v>
      </c>
      <c r="D333" s="206">
        <v>66</v>
      </c>
      <c r="E333" s="123"/>
      <c r="F333" s="172">
        <f t="shared" si="11"/>
        <v>1.4875388415224039E-2</v>
      </c>
      <c r="G333" s="172">
        <f t="shared" si="12"/>
        <v>1.4160051491096332E-2</v>
      </c>
    </row>
    <row r="334" spans="1:7" x14ac:dyDescent="0.25">
      <c r="A334" s="47" t="s">
        <v>570</v>
      </c>
      <c r="B334" s="210" t="s">
        <v>1631</v>
      </c>
      <c r="C334" s="205">
        <v>317.966746</v>
      </c>
      <c r="D334" s="206">
        <v>38</v>
      </c>
      <c r="E334" s="123"/>
      <c r="F334" s="172">
        <f t="shared" si="11"/>
        <v>6.760720778295936E-3</v>
      </c>
      <c r="G334" s="172">
        <f t="shared" si="12"/>
        <v>8.1527569191160703E-3</v>
      </c>
    </row>
    <row r="335" spans="1:7" x14ac:dyDescent="0.25">
      <c r="A335" s="47" t="s">
        <v>571</v>
      </c>
      <c r="B335" s="210" t="s">
        <v>1632</v>
      </c>
      <c r="C335" s="205">
        <v>441.45991099999998</v>
      </c>
      <c r="D335" s="206">
        <v>44</v>
      </c>
      <c r="E335" s="123"/>
      <c r="F335" s="172">
        <f t="shared" si="11"/>
        <v>9.3864758834949821E-3</v>
      </c>
      <c r="G335" s="172">
        <f>IF($D$344=0,"",IF(D335="[for completion]","",D335/$D$344))</f>
        <v>9.4400343273975534E-3</v>
      </c>
    </row>
    <row r="336" spans="1:7" x14ac:dyDescent="0.25">
      <c r="A336" s="47" t="s">
        <v>643</v>
      </c>
      <c r="B336" s="210" t="s">
        <v>1633</v>
      </c>
      <c r="C336" s="205">
        <v>274.77169199999997</v>
      </c>
      <c r="D336" s="206">
        <v>35</v>
      </c>
      <c r="E336" s="123"/>
      <c r="F336" s="172">
        <f t="shared" si="11"/>
        <v>5.8422923489990708E-3</v>
      </c>
      <c r="G336" s="172">
        <f t="shared" si="12"/>
        <v>7.509118214975327E-3</v>
      </c>
    </row>
    <row r="337" spans="1:7" x14ac:dyDescent="0.25">
      <c r="A337" s="47" t="s">
        <v>644</v>
      </c>
      <c r="B337" s="210" t="s">
        <v>1634</v>
      </c>
      <c r="C337" s="205">
        <v>184.68489500000001</v>
      </c>
      <c r="D337" s="206">
        <v>19</v>
      </c>
      <c r="E337" s="123"/>
      <c r="F337" s="172">
        <f t="shared" si="11"/>
        <v>3.926835188809031E-3</v>
      </c>
      <c r="G337" s="172">
        <f>IF($D$344=0,"",IF(D337="[for completion]","",D337/$D$344))</f>
        <v>4.0763784595580351E-3</v>
      </c>
    </row>
    <row r="338" spans="1:7" x14ac:dyDescent="0.25">
      <c r="A338" s="47" t="s">
        <v>645</v>
      </c>
      <c r="B338" s="210" t="s">
        <v>1635</v>
      </c>
      <c r="C338" s="205">
        <v>242.98272800000001</v>
      </c>
      <c r="D338" s="206">
        <v>19</v>
      </c>
      <c r="E338" s="123"/>
      <c r="F338" s="172">
        <f t="shared" si="11"/>
        <v>5.1663842166583974E-3</v>
      </c>
      <c r="G338" s="172">
        <f t="shared" si="12"/>
        <v>4.0763784595580351E-3</v>
      </c>
    </row>
    <row r="339" spans="1:7" x14ac:dyDescent="0.25">
      <c r="A339" s="47" t="s">
        <v>646</v>
      </c>
      <c r="B339" s="210" t="s">
        <v>1636</v>
      </c>
      <c r="C339" s="205">
        <v>1082.3649886585956</v>
      </c>
      <c r="D339" s="206">
        <v>87</v>
      </c>
      <c r="E339" s="123"/>
      <c r="F339" s="172">
        <f t="shared" si="11"/>
        <v>2.3013625042803101E-2</v>
      </c>
      <c r="G339" s="172">
        <f t="shared" si="12"/>
        <v>1.8665522420081529E-2</v>
      </c>
    </row>
    <row r="340" spans="1:7" x14ac:dyDescent="0.25">
      <c r="A340" s="47" t="s">
        <v>647</v>
      </c>
      <c r="B340" s="210" t="s">
        <v>1637</v>
      </c>
      <c r="C340" s="205">
        <v>1316.4276873414044</v>
      </c>
      <c r="D340" s="206">
        <v>128</v>
      </c>
      <c r="E340" s="123"/>
      <c r="F340" s="172">
        <f t="shared" si="11"/>
        <v>2.799034845905898E-2</v>
      </c>
      <c r="G340" s="172">
        <f t="shared" si="12"/>
        <v>2.7461918043338338E-2</v>
      </c>
    </row>
    <row r="341" spans="1:7" x14ac:dyDescent="0.25">
      <c r="A341" s="47" t="s">
        <v>648</v>
      </c>
      <c r="B341" s="210" t="s">
        <v>1638</v>
      </c>
      <c r="C341" s="205">
        <v>196.49771699999999</v>
      </c>
      <c r="D341" s="206">
        <v>22</v>
      </c>
      <c r="E341" s="123"/>
      <c r="F341" s="172">
        <f t="shared" si="11"/>
        <v>4.1780035645916707E-3</v>
      </c>
      <c r="G341" s="172">
        <f t="shared" si="12"/>
        <v>4.7200171636987767E-3</v>
      </c>
    </row>
    <row r="342" spans="1:7" x14ac:dyDescent="0.25">
      <c r="A342" s="47" t="s">
        <v>649</v>
      </c>
      <c r="B342" s="210" t="s">
        <v>1639</v>
      </c>
      <c r="C342" s="205">
        <v>751.89238399999999</v>
      </c>
      <c r="D342" s="206">
        <v>73</v>
      </c>
      <c r="E342" s="123"/>
      <c r="F342" s="172">
        <f t="shared" si="11"/>
        <v>1.5987000299557321E-2</v>
      </c>
      <c r="G342" s="172">
        <f t="shared" si="12"/>
        <v>1.5661875134091396E-2</v>
      </c>
    </row>
    <row r="343" spans="1:7" x14ac:dyDescent="0.25">
      <c r="A343" s="47" t="s">
        <v>650</v>
      </c>
      <c r="B343" s="210" t="s">
        <v>716</v>
      </c>
      <c r="C343" s="205">
        <v>19069.323025523616</v>
      </c>
      <c r="D343" s="206">
        <v>2003</v>
      </c>
      <c r="E343" s="123"/>
      <c r="F343" s="172">
        <f t="shared" si="11"/>
        <v>0.40545865260606412</v>
      </c>
      <c r="G343" s="172">
        <f t="shared" si="12"/>
        <v>0.42973610813130231</v>
      </c>
    </row>
    <row r="344" spans="1:7" x14ac:dyDescent="0.25">
      <c r="A344" s="47" t="s">
        <v>651</v>
      </c>
      <c r="B344" s="121" t="s">
        <v>30</v>
      </c>
      <c r="C344" s="176">
        <f>SUM(C326:C343)</f>
        <v>47031.486202</v>
      </c>
      <c r="D344" s="177">
        <f>SUM(D326:D343)</f>
        <v>4661</v>
      </c>
      <c r="E344" s="123"/>
      <c r="F344" s="172">
        <f>SUM(F326:F343)</f>
        <v>1</v>
      </c>
      <c r="G344" s="172">
        <f>SUM(G326:G343)</f>
        <v>1</v>
      </c>
    </row>
    <row r="345" spans="1:7" x14ac:dyDescent="0.25">
      <c r="A345" s="47" t="s">
        <v>572</v>
      </c>
      <c r="B345" s="121"/>
      <c r="C345" s="118"/>
      <c r="D345" s="118"/>
      <c r="E345" s="123"/>
      <c r="F345" s="123"/>
      <c r="G345" s="123"/>
    </row>
    <row r="346" spans="1:7" x14ac:dyDescent="0.25">
      <c r="A346" s="47" t="s">
        <v>573</v>
      </c>
      <c r="B346" s="121"/>
      <c r="C346" s="118"/>
      <c r="D346" s="118"/>
      <c r="E346" s="123"/>
      <c r="F346" s="123"/>
      <c r="G346" s="123"/>
    </row>
    <row r="347" spans="1:7" x14ac:dyDescent="0.25">
      <c r="A347" s="47" t="s">
        <v>574</v>
      </c>
      <c r="B347" s="121"/>
      <c r="C347" s="118"/>
      <c r="D347" s="118"/>
      <c r="E347" s="123"/>
      <c r="F347" s="123"/>
      <c r="G347" s="123"/>
    </row>
    <row r="348" spans="1:7" x14ac:dyDescent="0.25">
      <c r="A348" s="108"/>
      <c r="B348" s="108" t="s">
        <v>1329</v>
      </c>
      <c r="C348" s="108" t="s">
        <v>27</v>
      </c>
      <c r="D348" s="108" t="s">
        <v>329</v>
      </c>
      <c r="E348" s="108"/>
      <c r="F348" s="108" t="s">
        <v>54</v>
      </c>
      <c r="G348" s="108" t="s">
        <v>336</v>
      </c>
    </row>
    <row r="349" spans="1:7" x14ac:dyDescent="0.25">
      <c r="A349" s="47" t="s">
        <v>575</v>
      </c>
      <c r="B349" s="210" t="s">
        <v>1640</v>
      </c>
      <c r="C349" s="205">
        <v>0</v>
      </c>
      <c r="D349" s="216">
        <v>0</v>
      </c>
      <c r="E349" s="123"/>
      <c r="F349" s="172">
        <f>IF($C$367=0,"",IF(C349="[for completion]","",C349/$C$367))</f>
        <v>0</v>
      </c>
      <c r="G349" s="172">
        <f>IF($D$367=0,"",IF(D349="[for completion]","",D349/$D$367))</f>
        <v>0</v>
      </c>
    </row>
    <row r="350" spans="1:7" x14ac:dyDescent="0.25">
      <c r="A350" s="47" t="s">
        <v>576</v>
      </c>
      <c r="B350" s="210" t="s">
        <v>1641</v>
      </c>
      <c r="C350" s="205">
        <v>321.512518</v>
      </c>
      <c r="D350" s="216">
        <v>20</v>
      </c>
      <c r="E350" s="123"/>
      <c r="F350" s="172">
        <f t="shared" ref="F350:F366" si="13">IF($C$367=0,"",IF(C350="[for completion]","",C350/$C$367))</f>
        <v>6.8361122295626728E-3</v>
      </c>
      <c r="G350" s="172">
        <f t="shared" ref="G350:G366" si="14">IF($D$367=0,"",IF(D350="[for completion]","",D350/$D$367))</f>
        <v>4.2909246942716157E-3</v>
      </c>
    </row>
    <row r="351" spans="1:7" x14ac:dyDescent="0.25">
      <c r="A351" s="47" t="s">
        <v>577</v>
      </c>
      <c r="B351" s="210" t="s">
        <v>1642</v>
      </c>
      <c r="C351" s="205">
        <v>4.6292780000000002</v>
      </c>
      <c r="D351" s="216">
        <v>1</v>
      </c>
      <c r="E351" s="123"/>
      <c r="F351" s="172">
        <f t="shared" si="13"/>
        <v>9.8429336893953939E-5</v>
      </c>
      <c r="G351" s="172">
        <f t="shared" si="14"/>
        <v>2.1454623471358077E-4</v>
      </c>
    </row>
    <row r="352" spans="1:7" x14ac:dyDescent="0.25">
      <c r="A352" s="47" t="s">
        <v>578</v>
      </c>
      <c r="B352" s="210" t="s">
        <v>1643</v>
      </c>
      <c r="C352" s="205">
        <v>11464.048789</v>
      </c>
      <c r="D352" s="216">
        <v>1014</v>
      </c>
      <c r="E352" s="123"/>
      <c r="F352" s="172">
        <f t="shared" si="13"/>
        <v>0.24375263711127432</v>
      </c>
      <c r="G352" s="172">
        <f t="shared" si="14"/>
        <v>0.2175498819995709</v>
      </c>
    </row>
    <row r="353" spans="1:7" x14ac:dyDescent="0.25">
      <c r="A353" s="47" t="s">
        <v>579</v>
      </c>
      <c r="B353" s="210" t="s">
        <v>1644</v>
      </c>
      <c r="C353" s="205">
        <v>33285.404701423897</v>
      </c>
      <c r="D353" s="216">
        <v>3430</v>
      </c>
      <c r="E353" s="123"/>
      <c r="F353" s="172">
        <f t="shared" si="13"/>
        <v>0.70772598081343374</v>
      </c>
      <c r="G353" s="172">
        <f t="shared" si="14"/>
        <v>0.73589358506758207</v>
      </c>
    </row>
    <row r="354" spans="1:7" x14ac:dyDescent="0.25">
      <c r="A354" s="47" t="s">
        <v>652</v>
      </c>
      <c r="B354" s="210" t="s">
        <v>1645</v>
      </c>
      <c r="C354" s="205">
        <v>1326.5816649999999</v>
      </c>
      <c r="D354" s="216">
        <v>110</v>
      </c>
      <c r="E354" s="123"/>
      <c r="F354" s="172">
        <f t="shared" si="13"/>
        <v>2.8206245903060336E-2</v>
      </c>
      <c r="G354" s="172">
        <f t="shared" si="14"/>
        <v>2.3600085818493887E-2</v>
      </c>
    </row>
    <row r="355" spans="1:7" x14ac:dyDescent="0.25">
      <c r="A355" s="47" t="s">
        <v>653</v>
      </c>
      <c r="B355" s="210" t="s">
        <v>1646</v>
      </c>
      <c r="C355" s="205">
        <v>36.772756000000001</v>
      </c>
      <c r="D355" s="216">
        <v>7</v>
      </c>
      <c r="E355" s="123"/>
      <c r="F355" s="172">
        <f t="shared" si="13"/>
        <v>7.8187527058067507E-4</v>
      </c>
      <c r="G355" s="172">
        <f t="shared" si="14"/>
        <v>1.5018236429950654E-3</v>
      </c>
    </row>
    <row r="356" spans="1:7" x14ac:dyDescent="0.25">
      <c r="A356" s="47" t="s">
        <v>654</v>
      </c>
      <c r="B356" s="210" t="s">
        <v>1647</v>
      </c>
      <c r="C356" s="216">
        <v>0</v>
      </c>
      <c r="D356" s="216">
        <v>0</v>
      </c>
      <c r="E356" s="123"/>
      <c r="F356" s="172">
        <f>IF($C$367=0,"",IF(C356="[for completion]","",C356/$C$367))</f>
        <v>0</v>
      </c>
      <c r="G356" s="172">
        <f t="shared" si="14"/>
        <v>0</v>
      </c>
    </row>
    <row r="357" spans="1:7" x14ac:dyDescent="0.25">
      <c r="A357" s="47" t="s">
        <v>655</v>
      </c>
      <c r="B357" s="210" t="s">
        <v>1648</v>
      </c>
      <c r="C357" s="216">
        <v>0</v>
      </c>
      <c r="D357" s="216">
        <v>0</v>
      </c>
      <c r="E357" s="123"/>
      <c r="F357" s="172">
        <f t="shared" si="13"/>
        <v>0</v>
      </c>
      <c r="G357" s="172">
        <f t="shared" si="14"/>
        <v>0</v>
      </c>
    </row>
    <row r="358" spans="1:7" x14ac:dyDescent="0.25">
      <c r="A358" s="47" t="s">
        <v>656</v>
      </c>
      <c r="B358" s="210"/>
      <c r="C358" s="216"/>
      <c r="D358" s="216"/>
      <c r="E358" s="123"/>
      <c r="F358" s="172">
        <f t="shared" si="13"/>
        <v>0</v>
      </c>
      <c r="G358" s="172">
        <f t="shared" si="14"/>
        <v>0</v>
      </c>
    </row>
    <row r="359" spans="1:7" x14ac:dyDescent="0.25">
      <c r="A359" s="47" t="s">
        <v>1229</v>
      </c>
      <c r="B359" s="210"/>
      <c r="C359" s="216"/>
      <c r="D359" s="216"/>
      <c r="E359" s="123"/>
      <c r="F359" s="172">
        <f t="shared" si="13"/>
        <v>0</v>
      </c>
      <c r="G359" s="172">
        <f t="shared" si="14"/>
        <v>0</v>
      </c>
    </row>
    <row r="360" spans="1:7" x14ac:dyDescent="0.25">
      <c r="A360" s="47" t="s">
        <v>1230</v>
      </c>
      <c r="B360" s="210"/>
      <c r="C360" s="216"/>
      <c r="D360" s="216"/>
      <c r="E360" s="123"/>
      <c r="F360" s="172">
        <f t="shared" si="13"/>
        <v>0</v>
      </c>
      <c r="G360" s="172">
        <f t="shared" si="14"/>
        <v>0</v>
      </c>
    </row>
    <row r="361" spans="1:7" x14ac:dyDescent="0.25">
      <c r="A361" s="47" t="s">
        <v>1231</v>
      </c>
      <c r="B361" s="210"/>
      <c r="C361" s="216"/>
      <c r="D361" s="216"/>
      <c r="E361" s="123"/>
      <c r="F361" s="172">
        <f t="shared" si="13"/>
        <v>0</v>
      </c>
      <c r="G361" s="172">
        <f>IF($D$367=0,"",IF(D361="[for completion]","",D361/$D$367))</f>
        <v>0</v>
      </c>
    </row>
    <row r="362" spans="1:7" x14ac:dyDescent="0.25">
      <c r="A362" s="47" t="s">
        <v>1232</v>
      </c>
      <c r="B362" s="210"/>
      <c r="C362" s="216"/>
      <c r="D362" s="216"/>
      <c r="E362" s="123"/>
      <c r="F362" s="172">
        <f t="shared" si="13"/>
        <v>0</v>
      </c>
      <c r="G362" s="172">
        <f t="shared" si="14"/>
        <v>0</v>
      </c>
    </row>
    <row r="363" spans="1:7" x14ac:dyDescent="0.25">
      <c r="A363" s="47" t="s">
        <v>1233</v>
      </c>
      <c r="B363" s="210"/>
      <c r="C363" s="216"/>
      <c r="D363" s="216"/>
      <c r="E363" s="123"/>
      <c r="F363" s="172">
        <f t="shared" si="13"/>
        <v>0</v>
      </c>
      <c r="G363" s="172">
        <f t="shared" si="14"/>
        <v>0</v>
      </c>
    </row>
    <row r="364" spans="1:7" x14ac:dyDescent="0.25">
      <c r="A364" s="47" t="s">
        <v>1234</v>
      </c>
      <c r="B364" s="210"/>
      <c r="C364" s="216"/>
      <c r="D364" s="216"/>
      <c r="E364" s="123"/>
      <c r="F364" s="172">
        <f t="shared" si="13"/>
        <v>0</v>
      </c>
      <c r="G364" s="172">
        <f t="shared" si="14"/>
        <v>0</v>
      </c>
    </row>
    <row r="365" spans="1:7" x14ac:dyDescent="0.25">
      <c r="A365" s="47" t="s">
        <v>1235</v>
      </c>
      <c r="B365" s="210"/>
      <c r="C365" s="216"/>
      <c r="D365" s="216"/>
      <c r="E365" s="123"/>
      <c r="F365" s="172">
        <f t="shared" si="13"/>
        <v>0</v>
      </c>
      <c r="G365" s="172">
        <f t="shared" si="14"/>
        <v>0</v>
      </c>
    </row>
    <row r="366" spans="1:7" x14ac:dyDescent="0.25">
      <c r="A366" s="47" t="s">
        <v>1236</v>
      </c>
      <c r="B366" s="210" t="s">
        <v>716</v>
      </c>
      <c r="C366" s="205">
        <v>592.53649457606798</v>
      </c>
      <c r="D366" s="216">
        <v>79</v>
      </c>
      <c r="E366" s="123"/>
      <c r="F366" s="172">
        <f t="shared" si="13"/>
        <v>1.2598719335194453E-2</v>
      </c>
      <c r="G366" s="172">
        <f t="shared" si="14"/>
        <v>1.6949152542372881E-2</v>
      </c>
    </row>
    <row r="367" spans="1:7" x14ac:dyDescent="0.25">
      <c r="A367" s="47" t="s">
        <v>1237</v>
      </c>
      <c r="B367" s="121" t="s">
        <v>30</v>
      </c>
      <c r="C367" s="233">
        <f>SUM(C349:C366)</f>
        <v>47031.486201999956</v>
      </c>
      <c r="D367" s="177">
        <f>SUM(D349:D366)</f>
        <v>4661</v>
      </c>
      <c r="E367" s="123"/>
      <c r="F367" s="172">
        <f>SUM(F349:F366)</f>
        <v>1.0000000000000002</v>
      </c>
      <c r="G367" s="172">
        <f>SUM(G349:G366)</f>
        <v>1</v>
      </c>
    </row>
    <row r="368" spans="1:7" x14ac:dyDescent="0.25">
      <c r="A368" s="47" t="s">
        <v>580</v>
      </c>
      <c r="B368" s="121"/>
      <c r="C368" s="118"/>
      <c r="D368" s="118"/>
      <c r="E368" s="123"/>
      <c r="F368" s="123"/>
      <c r="G368" s="123"/>
    </row>
    <row r="369" spans="1:7" x14ac:dyDescent="0.25">
      <c r="A369" s="47" t="s">
        <v>581</v>
      </c>
      <c r="B369" s="121"/>
      <c r="C369" s="118"/>
      <c r="D369" s="118"/>
      <c r="E369" s="123"/>
      <c r="F369" s="123"/>
      <c r="G369" s="123"/>
    </row>
    <row r="370" spans="1:7" x14ac:dyDescent="0.25">
      <c r="A370" s="108"/>
      <c r="B370" s="108" t="s">
        <v>794</v>
      </c>
      <c r="C370" s="108" t="s">
        <v>27</v>
      </c>
      <c r="D370" s="108" t="s">
        <v>329</v>
      </c>
      <c r="E370" s="108"/>
      <c r="F370" s="108" t="s">
        <v>54</v>
      </c>
      <c r="G370" s="108" t="s">
        <v>336</v>
      </c>
    </row>
    <row r="371" spans="1:7" x14ac:dyDescent="0.25">
      <c r="A371" s="47" t="s">
        <v>582</v>
      </c>
      <c r="B371" s="121" t="s">
        <v>321</v>
      </c>
      <c r="C371" s="205">
        <v>198.88202699999999</v>
      </c>
      <c r="D371" s="216">
        <v>13</v>
      </c>
      <c r="E371" s="123"/>
      <c r="F371" s="172">
        <f>IF($C$381=0,"",IF(C371="[for completion]","",C371/$C$381))</f>
        <v>4.2286996023430494E-3</v>
      </c>
      <c r="G371" s="172">
        <f>IF($D$381=0,"",IF(D371="[for completion]","",D371/$D$381))</f>
        <v>2.7891010512765503E-3</v>
      </c>
    </row>
    <row r="372" spans="1:7" x14ac:dyDescent="0.25">
      <c r="A372" s="47" t="s">
        <v>583</v>
      </c>
      <c r="B372" s="121" t="s">
        <v>322</v>
      </c>
      <c r="C372" s="205">
        <v>503.39801199999999</v>
      </c>
      <c r="D372" s="216">
        <v>44</v>
      </c>
      <c r="E372" s="123"/>
      <c r="F372" s="172">
        <f t="shared" ref="F372:F380" si="15">IF($C$381=0,"",IF(C372="[for completion]","",C372/$C$381))</f>
        <v>1.0703425569796117E-2</v>
      </c>
      <c r="G372" s="172">
        <f t="shared" ref="G372:G380" si="16">IF($D$381=0,"",IF(D372="[for completion]","",D372/$D$381))</f>
        <v>9.4400343273975534E-3</v>
      </c>
    </row>
    <row r="373" spans="1:7" x14ac:dyDescent="0.25">
      <c r="A373" s="47" t="s">
        <v>584</v>
      </c>
      <c r="B373" s="121" t="s">
        <v>1327</v>
      </c>
      <c r="C373" s="205">
        <v>1065.6343710000001</v>
      </c>
      <c r="D373" s="216">
        <v>116</v>
      </c>
      <c r="E373" s="123"/>
      <c r="F373" s="172">
        <f t="shared" si="15"/>
        <v>2.2657892766201476E-2</v>
      </c>
      <c r="G373" s="172">
        <f t="shared" si="16"/>
        <v>2.4887363226775368E-2</v>
      </c>
    </row>
    <row r="374" spans="1:7" x14ac:dyDescent="0.25">
      <c r="A374" s="47" t="s">
        <v>657</v>
      </c>
      <c r="B374" s="121" t="s">
        <v>323</v>
      </c>
      <c r="C374" s="205">
        <v>1248.6209409999999</v>
      </c>
      <c r="D374" s="216">
        <v>149</v>
      </c>
      <c r="E374" s="123"/>
      <c r="F374" s="172">
        <f t="shared" si="15"/>
        <v>2.6548617571581289E-2</v>
      </c>
      <c r="G374" s="172">
        <f t="shared" si="16"/>
        <v>3.1967388972323534E-2</v>
      </c>
    </row>
    <row r="375" spans="1:7" x14ac:dyDescent="0.25">
      <c r="A375" s="47" t="s">
        <v>658</v>
      </c>
      <c r="B375" s="121" t="s">
        <v>324</v>
      </c>
      <c r="C375" s="205">
        <v>3240.5377589999998</v>
      </c>
      <c r="D375" s="216">
        <v>373</v>
      </c>
      <c r="E375" s="123"/>
      <c r="F375" s="172">
        <f t="shared" si="15"/>
        <v>6.8901453487604167E-2</v>
      </c>
      <c r="G375" s="172">
        <f>IF($D$381=0,"",IF(D375="[for completion]","",D375/$D$381))</f>
        <v>8.0025745548165633E-2</v>
      </c>
    </row>
    <row r="376" spans="1:7" x14ac:dyDescent="0.25">
      <c r="A376" s="47" t="s">
        <v>659</v>
      </c>
      <c r="B376" s="121" t="s">
        <v>325</v>
      </c>
      <c r="C376" s="205">
        <v>2166.9084143414002</v>
      </c>
      <c r="D376" s="216">
        <v>233</v>
      </c>
      <c r="E376" s="123"/>
      <c r="F376" s="172">
        <f t="shared" si="15"/>
        <v>4.6073568779743418E-2</v>
      </c>
      <c r="G376" s="172">
        <f t="shared" si="16"/>
        <v>4.9989272688264322E-2</v>
      </c>
    </row>
    <row r="377" spans="1:7" x14ac:dyDescent="0.25">
      <c r="A377" s="47" t="s">
        <v>723</v>
      </c>
      <c r="B377" s="121" t="s">
        <v>326</v>
      </c>
      <c r="C377" s="205">
        <v>1461.8630860000001</v>
      </c>
      <c r="D377" s="216">
        <v>125</v>
      </c>
      <c r="E377" s="123"/>
      <c r="F377" s="172">
        <f t="shared" si="15"/>
        <v>3.1082647053110455E-2</v>
      </c>
      <c r="G377" s="172">
        <f t="shared" si="16"/>
        <v>2.6818279339197598E-2</v>
      </c>
    </row>
    <row r="378" spans="1:7" x14ac:dyDescent="0.25">
      <c r="A378" s="47" t="s">
        <v>724</v>
      </c>
      <c r="B378" s="121" t="s">
        <v>327</v>
      </c>
      <c r="C378" s="205">
        <v>1894.0125290000001</v>
      </c>
      <c r="D378" s="216">
        <v>152</v>
      </c>
      <c r="E378" s="123"/>
      <c r="F378" s="172">
        <f t="shared" si="15"/>
        <v>4.0271160491616741E-2</v>
      </c>
      <c r="G378" s="172">
        <f t="shared" si="16"/>
        <v>3.2611027676464281E-2</v>
      </c>
    </row>
    <row r="379" spans="1:7" x14ac:dyDescent="0.25">
      <c r="A379" s="47" t="s">
        <v>1238</v>
      </c>
      <c r="B379" s="121" t="s">
        <v>328</v>
      </c>
      <c r="C379" s="205">
        <v>34731.193228860298</v>
      </c>
      <c r="D379" s="216">
        <v>3416</v>
      </c>
      <c r="E379" s="123"/>
      <c r="F379" s="172">
        <f t="shared" si="15"/>
        <v>0.73846684494914749</v>
      </c>
      <c r="G379" s="172">
        <f t="shared" si="16"/>
        <v>0.73288993778159195</v>
      </c>
    </row>
    <row r="380" spans="1:7" x14ac:dyDescent="0.25">
      <c r="A380" s="47" t="s">
        <v>1239</v>
      </c>
      <c r="B380" s="118" t="s">
        <v>716</v>
      </c>
      <c r="C380" s="205">
        <v>520.43583379829101</v>
      </c>
      <c r="D380" s="216">
        <v>40</v>
      </c>
      <c r="F380" s="172">
        <f t="shared" si="15"/>
        <v>1.1065689728855724E-2</v>
      </c>
      <c r="G380" s="172">
        <f t="shared" si="16"/>
        <v>8.5818493885432313E-3</v>
      </c>
    </row>
    <row r="381" spans="1:7" x14ac:dyDescent="0.25">
      <c r="A381" s="47" t="s">
        <v>1240</v>
      </c>
      <c r="B381" s="121" t="s">
        <v>30</v>
      </c>
      <c r="C381" s="176">
        <f>SUM(C371:C380)</f>
        <v>47031.486201999993</v>
      </c>
      <c r="D381" s="177">
        <f>SUM(D371:D380)</f>
        <v>4661</v>
      </c>
      <c r="E381" s="123"/>
      <c r="F381" s="172">
        <f>SUM(F371:F380)</f>
        <v>0.99999999999999989</v>
      </c>
      <c r="G381" s="172">
        <f>SUM(G371:G380)</f>
        <v>1</v>
      </c>
    </row>
    <row r="382" spans="1:7" x14ac:dyDescent="0.25">
      <c r="A382" s="47" t="s">
        <v>585</v>
      </c>
      <c r="B382" s="121"/>
      <c r="C382" s="118"/>
      <c r="D382" s="118"/>
      <c r="E382" s="123"/>
      <c r="F382" s="123"/>
      <c r="G382" s="123"/>
    </row>
    <row r="383" spans="1:7" x14ac:dyDescent="0.25">
      <c r="A383" s="108"/>
      <c r="B383" s="108" t="s">
        <v>795</v>
      </c>
      <c r="C383" s="108" t="s">
        <v>27</v>
      </c>
      <c r="D383" s="108" t="s">
        <v>329</v>
      </c>
      <c r="E383" s="108"/>
      <c r="F383" s="108" t="s">
        <v>54</v>
      </c>
      <c r="G383" s="108" t="s">
        <v>336</v>
      </c>
    </row>
    <row r="384" spans="1:7" x14ac:dyDescent="0.25">
      <c r="A384" s="47" t="s">
        <v>725</v>
      </c>
      <c r="B384" s="121" t="s">
        <v>717</v>
      </c>
      <c r="C384" s="205">
        <v>23869.808943</v>
      </c>
      <c r="D384" s="206">
        <v>2353</v>
      </c>
      <c r="E384" s="123"/>
      <c r="F384" s="172">
        <f>IF($C$391=0,"",IF(C384="[for completion]","",C384/$C$391))</f>
        <v>0.50752827245303933</v>
      </c>
      <c r="G384" s="172">
        <f>IF($D$391=0,"",IF(D384="[for completion]","",D384/$D$391))</f>
        <v>0.50482729028105555</v>
      </c>
    </row>
    <row r="385" spans="1:7" x14ac:dyDescent="0.25">
      <c r="A385" s="47" t="s">
        <v>726</v>
      </c>
      <c r="B385" s="103" t="s">
        <v>718</v>
      </c>
      <c r="C385" s="205">
        <v>0</v>
      </c>
      <c r="D385" s="206">
        <v>0</v>
      </c>
      <c r="E385" s="123"/>
      <c r="F385" s="172">
        <f t="shared" ref="F385:F390" si="17">IF($C$391=0,"",IF(C385="[for completion]","",C385/$C$391))</f>
        <v>0</v>
      </c>
      <c r="G385" s="172">
        <f t="shared" ref="G385:G390" si="18">IF($D$391=0,"",IF(D385="[for completion]","",D385/$D$391))</f>
        <v>0</v>
      </c>
    </row>
    <row r="386" spans="1:7" x14ac:dyDescent="0.25">
      <c r="A386" s="47" t="s">
        <v>727</v>
      </c>
      <c r="B386" s="121" t="s">
        <v>719</v>
      </c>
      <c r="C386" s="205">
        <v>26.685479999999998</v>
      </c>
      <c r="D386" s="206">
        <v>2</v>
      </c>
      <c r="E386" s="123"/>
      <c r="F386" s="172">
        <f t="shared" si="17"/>
        <v>5.6739606070252619E-4</v>
      </c>
      <c r="G386" s="172">
        <f t="shared" si="18"/>
        <v>4.2909246942716153E-4</v>
      </c>
    </row>
    <row r="387" spans="1:7" x14ac:dyDescent="0.25">
      <c r="A387" s="47" t="s">
        <v>728</v>
      </c>
      <c r="B387" s="121" t="s">
        <v>720</v>
      </c>
      <c r="C387" s="205">
        <v>56.553221000000001</v>
      </c>
      <c r="D387" s="206">
        <v>4</v>
      </c>
      <c r="E387" s="123"/>
      <c r="F387" s="172">
        <f t="shared" si="17"/>
        <v>1.2024544739476068E-3</v>
      </c>
      <c r="G387" s="172">
        <f t="shared" si="18"/>
        <v>8.5818493885432307E-4</v>
      </c>
    </row>
    <row r="388" spans="1:7" x14ac:dyDescent="0.25">
      <c r="A388" s="47" t="s">
        <v>729</v>
      </c>
      <c r="B388" s="121" t="s">
        <v>721</v>
      </c>
      <c r="C388" s="205">
        <v>22983.818206423901</v>
      </c>
      <c r="D388" s="206">
        <v>2267</v>
      </c>
      <c r="E388" s="123"/>
      <c r="F388" s="172">
        <f t="shared" si="17"/>
        <v>0.48869002582033089</v>
      </c>
      <c r="G388" s="172">
        <f t="shared" si="18"/>
        <v>0.4863763140956876</v>
      </c>
    </row>
    <row r="389" spans="1:7" x14ac:dyDescent="0.25">
      <c r="A389" s="47" t="s">
        <v>1241</v>
      </c>
      <c r="B389" s="121" t="s">
        <v>722</v>
      </c>
      <c r="C389" s="205">
        <v>0</v>
      </c>
      <c r="D389" s="206">
        <v>0</v>
      </c>
      <c r="E389" s="123"/>
      <c r="F389" s="172">
        <f t="shared" si="17"/>
        <v>0</v>
      </c>
      <c r="G389" s="172">
        <f t="shared" si="18"/>
        <v>0</v>
      </c>
    </row>
    <row r="390" spans="1:7" x14ac:dyDescent="0.25">
      <c r="A390" s="47" t="s">
        <v>1242</v>
      </c>
      <c r="B390" s="121" t="s">
        <v>330</v>
      </c>
      <c r="C390" s="205">
        <v>94.620351576068401</v>
      </c>
      <c r="D390" s="206">
        <v>35</v>
      </c>
      <c r="E390" s="123"/>
      <c r="F390" s="172">
        <f t="shared" si="17"/>
        <v>2.0118511919796564E-3</v>
      </c>
      <c r="G390" s="172">
        <f t="shared" si="18"/>
        <v>7.509118214975327E-3</v>
      </c>
    </row>
    <row r="391" spans="1:7" x14ac:dyDescent="0.25">
      <c r="A391" s="47" t="s">
        <v>1243</v>
      </c>
      <c r="B391" s="121" t="s">
        <v>30</v>
      </c>
      <c r="C391" s="176">
        <f>SUM(C384:C390)</f>
        <v>47031.486201999971</v>
      </c>
      <c r="D391" s="177">
        <f>SUM(D384:D390)</f>
        <v>4661</v>
      </c>
      <c r="E391" s="123"/>
      <c r="F391" s="194">
        <f>SUM(F384:F390)</f>
        <v>1</v>
      </c>
      <c r="G391" s="194">
        <f>SUM(G384:G390)</f>
        <v>1</v>
      </c>
    </row>
    <row r="392" spans="1:7" x14ac:dyDescent="0.25">
      <c r="A392" s="47" t="s">
        <v>730</v>
      </c>
      <c r="B392" s="121"/>
      <c r="C392" s="118"/>
      <c r="D392" s="118"/>
      <c r="E392" s="123"/>
      <c r="F392" s="123"/>
      <c r="G392" s="123"/>
    </row>
    <row r="393" spans="1:7" x14ac:dyDescent="0.25">
      <c r="A393" s="108"/>
      <c r="B393" s="108" t="s">
        <v>796</v>
      </c>
      <c r="C393" s="108" t="s">
        <v>27</v>
      </c>
      <c r="D393" s="108" t="s">
        <v>329</v>
      </c>
      <c r="E393" s="108"/>
      <c r="F393" s="108" t="s">
        <v>54</v>
      </c>
      <c r="G393" s="108" t="s">
        <v>336</v>
      </c>
    </row>
    <row r="394" spans="1:7" x14ac:dyDescent="0.25">
      <c r="A394" s="47" t="s">
        <v>1244</v>
      </c>
      <c r="B394" s="121" t="s">
        <v>714</v>
      </c>
      <c r="C394" s="205">
        <v>25508.512207</v>
      </c>
      <c r="D394" s="206">
        <v>2610</v>
      </c>
      <c r="E394" s="123"/>
      <c r="F394" s="172">
        <f>IF($C$398=0,"",IF(C394="[for completion]","",C394/$C$398))</f>
        <v>0.54237095756321763</v>
      </c>
      <c r="G394" s="172">
        <f>IF($D$398=0,"",IF(D394="[for completion]","",D394/$D$398))</f>
        <v>0.55996567260244579</v>
      </c>
    </row>
    <row r="395" spans="1:7" x14ac:dyDescent="0.25">
      <c r="A395" s="47" t="s">
        <v>1245</v>
      </c>
      <c r="B395" s="103" t="s">
        <v>715</v>
      </c>
      <c r="C395" s="205">
        <v>21522.973995</v>
      </c>
      <c r="D395" s="206">
        <v>2051</v>
      </c>
      <c r="E395" s="123"/>
      <c r="F395" s="172">
        <f>IF($C$398=0,"",IF(C395="[for completion]","",C395/$C$398))</f>
        <v>0.45762904243678232</v>
      </c>
      <c r="G395" s="172">
        <f>IF($D$398=0,"",IF(D395="[for completion]","",D395/$D$398))</f>
        <v>0.44003432739755416</v>
      </c>
    </row>
    <row r="396" spans="1:7" x14ac:dyDescent="0.25">
      <c r="A396" s="47" t="s">
        <v>1246</v>
      </c>
      <c r="B396" s="121" t="s">
        <v>330</v>
      </c>
      <c r="C396" s="205">
        <v>0</v>
      </c>
      <c r="D396" s="206">
        <v>0</v>
      </c>
      <c r="E396" s="123"/>
      <c r="F396" s="172">
        <f>IF($C$398=0,"",IF(C396="[for completion]","",C396/$C$398))</f>
        <v>0</v>
      </c>
      <c r="G396" s="172">
        <f>IF($D$398=0,"",IF(D396="[for completion]","",D396/$D$398))</f>
        <v>0</v>
      </c>
    </row>
    <row r="397" spans="1:7" x14ac:dyDescent="0.25">
      <c r="A397" s="47" t="s">
        <v>1247</v>
      </c>
      <c r="B397" s="118" t="s">
        <v>716</v>
      </c>
      <c r="C397" s="205">
        <v>0</v>
      </c>
      <c r="D397" s="206">
        <v>0</v>
      </c>
      <c r="E397" s="123"/>
      <c r="F397" s="172">
        <f t="shared" ref="F397" si="19">IF($C$398=0,"",IF(C397="[for completion]","",C397/$C$398))</f>
        <v>0</v>
      </c>
      <c r="G397" s="172">
        <f t="shared" ref="G397" si="20">IF($D$398=0,"",IF(D397="[for completion]","",D397/$D$398))</f>
        <v>0</v>
      </c>
    </row>
    <row r="398" spans="1:7" x14ac:dyDescent="0.25">
      <c r="A398" s="47" t="s">
        <v>1248</v>
      </c>
      <c r="B398" s="121" t="s">
        <v>30</v>
      </c>
      <c r="C398" s="176">
        <f>SUM(C394:C397)</f>
        <v>47031.486202</v>
      </c>
      <c r="D398" s="177">
        <f>SUM(D394:D397)</f>
        <v>4661</v>
      </c>
      <c r="E398" s="123"/>
      <c r="F398" s="172">
        <f>SUM(F394:F397)</f>
        <v>1</v>
      </c>
      <c r="G398" s="172">
        <f>SUM(G394:G397)</f>
        <v>1</v>
      </c>
    </row>
    <row r="399" spans="1:7" x14ac:dyDescent="0.25">
      <c r="A399" s="47" t="s">
        <v>1249</v>
      </c>
      <c r="B399" s="121"/>
      <c r="C399" s="118"/>
      <c r="D399" s="118"/>
      <c r="E399" s="123"/>
      <c r="F399" s="123"/>
      <c r="G399" s="123"/>
    </row>
    <row r="400" spans="1:7" x14ac:dyDescent="0.25">
      <c r="A400" s="108"/>
      <c r="B400" s="108" t="s">
        <v>1594</v>
      </c>
      <c r="C400" s="108" t="s">
        <v>1541</v>
      </c>
      <c r="D400" s="108" t="s">
        <v>1591</v>
      </c>
      <c r="E400" s="108"/>
      <c r="F400" s="108" t="s">
        <v>1540</v>
      </c>
      <c r="G400" s="108"/>
    </row>
    <row r="401" spans="1:7" x14ac:dyDescent="0.25">
      <c r="A401" s="184" t="s">
        <v>1419</v>
      </c>
      <c r="B401" s="185" t="s">
        <v>717</v>
      </c>
      <c r="C401" s="205">
        <v>6302.1366820048843</v>
      </c>
      <c r="D401" s="233">
        <v>2001.7675614930693</v>
      </c>
      <c r="E401" s="222"/>
      <c r="F401" s="233">
        <v>49611.04805932958</v>
      </c>
      <c r="G401" s="223"/>
    </row>
    <row r="402" spans="1:7" x14ac:dyDescent="0.25">
      <c r="A402" s="184" t="s">
        <v>1420</v>
      </c>
      <c r="B402" s="187" t="s">
        <v>718</v>
      </c>
      <c r="C402" s="205">
        <v>0</v>
      </c>
      <c r="D402" s="233">
        <v>0</v>
      </c>
      <c r="E402" s="222"/>
      <c r="F402" s="233">
        <v>0</v>
      </c>
      <c r="G402" s="223"/>
    </row>
    <row r="403" spans="1:7" x14ac:dyDescent="0.25">
      <c r="A403" s="184" t="s">
        <v>1421</v>
      </c>
      <c r="B403" s="185" t="s">
        <v>719</v>
      </c>
      <c r="C403" s="205">
        <v>3.2921029396643418</v>
      </c>
      <c r="D403" s="233">
        <v>1.5302474083962854</v>
      </c>
      <c r="E403" s="222"/>
      <c r="F403" s="233">
        <v>41.797221399627524</v>
      </c>
      <c r="G403" s="223"/>
    </row>
    <row r="404" spans="1:7" x14ac:dyDescent="0.25">
      <c r="A404" s="184" t="s">
        <v>1422</v>
      </c>
      <c r="B404" s="185" t="s">
        <v>720</v>
      </c>
      <c r="C404" s="205">
        <v>9.366761258790623</v>
      </c>
      <c r="D404" s="233">
        <v>4.3826972860779572</v>
      </c>
      <c r="E404" s="222"/>
      <c r="F404" s="233">
        <v>100.15560599533387</v>
      </c>
      <c r="G404" s="223"/>
    </row>
    <row r="405" spans="1:7" x14ac:dyDescent="0.25">
      <c r="A405" s="184" t="s">
        <v>1423</v>
      </c>
      <c r="B405" s="185" t="s">
        <v>721</v>
      </c>
      <c r="C405" s="205">
        <v>3100.6109467378783</v>
      </c>
      <c r="D405" s="233">
        <v>1211.8456626953598</v>
      </c>
      <c r="E405" s="222"/>
      <c r="F405" s="233">
        <v>41619.714947826171</v>
      </c>
      <c r="G405" s="223"/>
    </row>
    <row r="406" spans="1:7" x14ac:dyDescent="0.25">
      <c r="A406" s="184" t="s">
        <v>1424</v>
      </c>
      <c r="B406" s="185" t="s">
        <v>722</v>
      </c>
      <c r="C406" s="205">
        <v>0</v>
      </c>
      <c r="D406" s="233">
        <v>0</v>
      </c>
      <c r="E406" s="222"/>
      <c r="F406" s="233">
        <v>0</v>
      </c>
      <c r="G406" s="223"/>
    </row>
    <row r="407" spans="1:7" x14ac:dyDescent="0.25">
      <c r="A407" s="184" t="s">
        <v>1425</v>
      </c>
      <c r="B407" s="185" t="s">
        <v>330</v>
      </c>
      <c r="C407" s="205">
        <v>15.786483705017309</v>
      </c>
      <c r="D407" s="233">
        <v>5.9014756117406453</v>
      </c>
      <c r="E407" s="222"/>
      <c r="F407" s="233">
        <v>176.94160836573681</v>
      </c>
      <c r="G407" s="223"/>
    </row>
    <row r="408" spans="1:7" x14ac:dyDescent="0.25">
      <c r="A408" s="184" t="s">
        <v>1426</v>
      </c>
      <c r="B408" s="185" t="s">
        <v>716</v>
      </c>
      <c r="C408" s="205">
        <v>0</v>
      </c>
      <c r="D408" s="233">
        <v>0</v>
      </c>
      <c r="E408" s="222"/>
      <c r="F408" s="233">
        <v>0</v>
      </c>
      <c r="G408" s="223"/>
    </row>
    <row r="409" spans="1:7" x14ac:dyDescent="0.25">
      <c r="A409" s="184" t="s">
        <v>1427</v>
      </c>
      <c r="B409" s="185" t="s">
        <v>30</v>
      </c>
      <c r="C409" s="228">
        <f>SUM(C401:C408)</f>
        <v>9431.1929766462326</v>
      </c>
      <c r="D409" s="237">
        <v>3225.427644494644</v>
      </c>
      <c r="E409" s="222"/>
      <c r="F409" s="184"/>
      <c r="G409" s="223"/>
    </row>
    <row r="410" spans="1:7" x14ac:dyDescent="0.25">
      <c r="A410" s="184" t="s">
        <v>1428</v>
      </c>
      <c r="B410" s="72" t="s">
        <v>1543</v>
      </c>
      <c r="C410" s="72"/>
      <c r="D410" s="72"/>
      <c r="E410" s="72"/>
      <c r="F410" s="205">
        <v>19.623677594690101</v>
      </c>
      <c r="G410" s="223"/>
    </row>
    <row r="411" spans="1:7" x14ac:dyDescent="0.25">
      <c r="A411" s="184" t="s">
        <v>1429</v>
      </c>
    </row>
    <row r="412" spans="1:7" x14ac:dyDescent="0.25">
      <c r="A412" s="184" t="s">
        <v>1430</v>
      </c>
    </row>
    <row r="413" spans="1:7" x14ac:dyDescent="0.25">
      <c r="A413" s="184" t="s">
        <v>1431</v>
      </c>
    </row>
    <row r="414" spans="1:7" x14ac:dyDescent="0.25">
      <c r="A414" s="184" t="s">
        <v>1432</v>
      </c>
    </row>
    <row r="415" spans="1:7" x14ac:dyDescent="0.25">
      <c r="A415" s="184" t="s">
        <v>1433</v>
      </c>
    </row>
    <row r="416" spans="1:7" x14ac:dyDescent="0.25">
      <c r="A416" s="184" t="s">
        <v>1434</v>
      </c>
    </row>
    <row r="417" spans="1:7" x14ac:dyDescent="0.25">
      <c r="A417" s="184" t="s">
        <v>1435</v>
      </c>
    </row>
    <row r="418" spans="1:7" x14ac:dyDescent="0.25">
      <c r="A418" s="184" t="s">
        <v>1436</v>
      </c>
    </row>
    <row r="419" spans="1:7" x14ac:dyDescent="0.25">
      <c r="A419" s="184" t="s">
        <v>1437</v>
      </c>
    </row>
    <row r="420" spans="1:7" x14ac:dyDescent="0.25">
      <c r="A420" s="184" t="s">
        <v>1438</v>
      </c>
    </row>
    <row r="421" spans="1:7" x14ac:dyDescent="0.25">
      <c r="A421" s="184" t="s">
        <v>1439</v>
      </c>
      <c r="B421" s="222"/>
    </row>
    <row r="422" spans="1:7" x14ac:dyDescent="0.25">
      <c r="A422" s="184" t="s">
        <v>1440</v>
      </c>
      <c r="B422" s="222"/>
    </row>
    <row r="423" spans="1:7" x14ac:dyDescent="0.25">
      <c r="A423" s="184" t="s">
        <v>1441</v>
      </c>
      <c r="B423" s="184"/>
      <c r="C423" s="224"/>
      <c r="D423" s="184"/>
      <c r="E423" s="222"/>
      <c r="F423" s="222"/>
      <c r="G423" s="222"/>
    </row>
    <row r="424" spans="1:7" x14ac:dyDescent="0.25">
      <c r="A424" s="184" t="s">
        <v>1442</v>
      </c>
      <c r="B424" s="184"/>
      <c r="C424" s="224"/>
      <c r="D424" s="184"/>
      <c r="E424" s="222"/>
      <c r="F424" s="222"/>
      <c r="G424" s="222"/>
    </row>
    <row r="425" spans="1:7" x14ac:dyDescent="0.25">
      <c r="A425" s="184" t="s">
        <v>1443</v>
      </c>
      <c r="B425" s="184"/>
      <c r="C425" s="224"/>
      <c r="D425" s="184"/>
      <c r="E425" s="222"/>
      <c r="F425" s="222"/>
      <c r="G425" s="222"/>
    </row>
    <row r="426" spans="1:7" x14ac:dyDescent="0.25">
      <c r="A426" s="184" t="s">
        <v>1444</v>
      </c>
      <c r="B426" s="184"/>
      <c r="C426" s="224"/>
      <c r="D426" s="184"/>
      <c r="E426" s="222"/>
      <c r="F426" s="222"/>
      <c r="G426" s="222"/>
    </row>
    <row r="427" spans="1:7" x14ac:dyDescent="0.25">
      <c r="A427" s="184" t="s">
        <v>1445</v>
      </c>
      <c r="B427" s="184"/>
      <c r="C427" s="224"/>
      <c r="D427" s="184"/>
      <c r="E427" s="222"/>
      <c r="F427" s="222"/>
      <c r="G427" s="222"/>
    </row>
    <row r="428" spans="1:7" x14ac:dyDescent="0.25">
      <c r="A428" s="184" t="s">
        <v>1446</v>
      </c>
      <c r="B428" s="184"/>
      <c r="C428" s="224"/>
      <c r="D428" s="184"/>
      <c r="E428" s="222"/>
      <c r="F428" s="222"/>
      <c r="G428" s="222"/>
    </row>
    <row r="429" spans="1:7" x14ac:dyDescent="0.25">
      <c r="A429" s="184" t="s">
        <v>1447</v>
      </c>
      <c r="B429" s="184"/>
      <c r="C429" s="224"/>
      <c r="D429" s="184"/>
      <c r="E429" s="222"/>
      <c r="F429" s="222"/>
      <c r="G429" s="222"/>
    </row>
    <row r="430" spans="1:7" x14ac:dyDescent="0.25">
      <c r="A430" s="184" t="s">
        <v>1448</v>
      </c>
      <c r="B430" s="184"/>
      <c r="C430" s="224"/>
      <c r="D430" s="184"/>
      <c r="E430" s="222"/>
      <c r="F430" s="222"/>
      <c r="G430" s="222"/>
    </row>
    <row r="431" spans="1:7" x14ac:dyDescent="0.25">
      <c r="A431" s="184" t="s">
        <v>1449</v>
      </c>
      <c r="B431" s="184"/>
      <c r="C431" s="224"/>
      <c r="D431" s="184"/>
      <c r="E431" s="222"/>
      <c r="F431" s="222"/>
      <c r="G431" s="222"/>
    </row>
    <row r="432" spans="1:7" x14ac:dyDescent="0.25">
      <c r="A432" s="184" t="s">
        <v>1450</v>
      </c>
      <c r="B432" s="184"/>
      <c r="C432" s="224"/>
      <c r="D432" s="184"/>
      <c r="E432" s="222"/>
      <c r="F432" s="222"/>
      <c r="G432" s="222"/>
    </row>
    <row r="433" spans="1:7" x14ac:dyDescent="0.25">
      <c r="A433" s="184" t="s">
        <v>1451</v>
      </c>
      <c r="B433" s="184"/>
      <c r="C433" s="224"/>
      <c r="D433" s="184"/>
      <c r="E433" s="222"/>
      <c r="F433" s="222"/>
      <c r="G433" s="222"/>
    </row>
    <row r="434" spans="1:7" x14ac:dyDescent="0.25">
      <c r="A434" s="184" t="s">
        <v>1452</v>
      </c>
      <c r="B434" s="184"/>
      <c r="C434" s="224"/>
      <c r="D434" s="184"/>
      <c r="E434" s="222"/>
      <c r="F434" s="222"/>
      <c r="G434" s="222"/>
    </row>
    <row r="435" spans="1:7" x14ac:dyDescent="0.25">
      <c r="A435" s="184" t="s">
        <v>1453</v>
      </c>
      <c r="B435" s="184"/>
      <c r="C435" s="224"/>
      <c r="D435" s="184"/>
      <c r="E435" s="222"/>
      <c r="F435" s="222"/>
      <c r="G435" s="222"/>
    </row>
    <row r="436" spans="1:7" x14ac:dyDescent="0.25">
      <c r="A436" s="184" t="s">
        <v>1454</v>
      </c>
      <c r="B436" s="184"/>
      <c r="C436" s="224"/>
      <c r="D436" s="184"/>
      <c r="E436" s="222"/>
      <c r="F436" s="222"/>
      <c r="G436" s="222"/>
    </row>
    <row r="437" spans="1:7" x14ac:dyDescent="0.25">
      <c r="A437" s="184" t="s">
        <v>1455</v>
      </c>
      <c r="B437" s="184"/>
      <c r="C437" s="224"/>
      <c r="D437" s="184"/>
      <c r="E437" s="222"/>
      <c r="F437" s="222"/>
      <c r="G437" s="222"/>
    </row>
    <row r="438" spans="1:7" x14ac:dyDescent="0.25">
      <c r="A438" s="184" t="s">
        <v>1456</v>
      </c>
      <c r="B438" s="184"/>
      <c r="C438" s="224"/>
      <c r="D438" s="184"/>
      <c r="E438" s="222"/>
      <c r="F438" s="222"/>
      <c r="G438" s="222"/>
    </row>
    <row r="439" spans="1:7" x14ac:dyDescent="0.25">
      <c r="A439" s="184" t="s">
        <v>1457</v>
      </c>
      <c r="B439" s="184"/>
      <c r="C439" s="224"/>
      <c r="D439" s="184"/>
      <c r="E439" s="222"/>
      <c r="F439" s="222"/>
      <c r="G439" s="222"/>
    </row>
    <row r="440" spans="1:7" x14ac:dyDescent="0.25">
      <c r="A440" s="184" t="s">
        <v>1458</v>
      </c>
      <c r="B440" s="184"/>
      <c r="C440" s="224"/>
      <c r="D440" s="184"/>
      <c r="E440" s="222"/>
      <c r="F440" s="222"/>
      <c r="G440" s="222"/>
    </row>
    <row r="441" spans="1:7" x14ac:dyDescent="0.25">
      <c r="A441" s="184" t="s">
        <v>1459</v>
      </c>
      <c r="B441" s="184"/>
      <c r="C441" s="224"/>
      <c r="D441" s="184"/>
      <c r="E441" s="222"/>
      <c r="F441" s="222"/>
      <c r="G441" s="222"/>
    </row>
    <row r="442" spans="1:7" x14ac:dyDescent="0.25">
      <c r="A442" s="184" t="s">
        <v>1460</v>
      </c>
      <c r="B442" s="184"/>
      <c r="C442" s="224"/>
      <c r="D442" s="184"/>
      <c r="E442" s="222"/>
      <c r="F442" s="222"/>
      <c r="G442" s="222"/>
    </row>
    <row r="443" spans="1:7" x14ac:dyDescent="0.25">
      <c r="A443" s="184" t="s">
        <v>1461</v>
      </c>
      <c r="B443" s="184"/>
      <c r="C443" s="224"/>
      <c r="D443" s="184"/>
      <c r="E443" s="222"/>
      <c r="F443" s="222"/>
      <c r="G443" s="222"/>
    </row>
    <row r="444" spans="1:7" x14ac:dyDescent="0.25">
      <c r="A444" s="184" t="s">
        <v>1462</v>
      </c>
      <c r="B444" s="184"/>
      <c r="C444" s="224"/>
      <c r="D444" s="184"/>
      <c r="E444" s="222"/>
      <c r="F444" s="222"/>
      <c r="G444" s="222"/>
    </row>
    <row r="445" spans="1:7" x14ac:dyDescent="0.25">
      <c r="A445" s="184" t="s">
        <v>1463</v>
      </c>
      <c r="B445" s="184"/>
      <c r="C445" s="224"/>
      <c r="D445" s="184"/>
      <c r="E445" s="222"/>
      <c r="F445" s="222"/>
      <c r="G445" s="222"/>
    </row>
    <row r="446" spans="1:7" x14ac:dyDescent="0.25">
      <c r="A446" s="184" t="s">
        <v>1464</v>
      </c>
      <c r="B446" s="184"/>
      <c r="C446" s="224"/>
      <c r="D446" s="184"/>
      <c r="E446" s="222"/>
      <c r="F446" s="222"/>
      <c r="G446" s="222"/>
    </row>
    <row r="447" spans="1:7" x14ac:dyDescent="0.25">
      <c r="A447" s="184" t="s">
        <v>1465</v>
      </c>
      <c r="B447" s="184"/>
      <c r="C447" s="224"/>
      <c r="D447" s="184"/>
      <c r="E447" s="222"/>
      <c r="F447" s="222"/>
      <c r="G447" s="222"/>
    </row>
    <row r="448" spans="1:7" x14ac:dyDescent="0.25">
      <c r="A448" s="184" t="s">
        <v>1466</v>
      </c>
      <c r="B448" s="184"/>
      <c r="C448" s="224"/>
      <c r="D448" s="184"/>
      <c r="E448" s="222"/>
      <c r="F448" s="222"/>
      <c r="G448" s="222"/>
    </row>
    <row r="449" spans="1:7" ht="18.75" x14ac:dyDescent="0.25">
      <c r="A449" s="109"/>
      <c r="B449" s="110" t="s">
        <v>1539</v>
      </c>
      <c r="C449" s="109"/>
      <c r="D449" s="109"/>
      <c r="E449" s="109"/>
      <c r="F449" s="111"/>
      <c r="G449" s="111"/>
    </row>
    <row r="450" spans="1:7" x14ac:dyDescent="0.25">
      <c r="A450" s="108"/>
      <c r="B450" s="108" t="s">
        <v>1331</v>
      </c>
      <c r="C450" s="108" t="s">
        <v>100</v>
      </c>
      <c r="D450" s="108" t="s">
        <v>101</v>
      </c>
      <c r="E450" s="112"/>
      <c r="F450" s="108" t="s">
        <v>55</v>
      </c>
      <c r="G450" s="108" t="s">
        <v>102</v>
      </c>
    </row>
    <row r="451" spans="1:7" x14ac:dyDescent="0.25">
      <c r="A451" s="72" t="s">
        <v>660</v>
      </c>
      <c r="B451" s="118" t="s">
        <v>103</v>
      </c>
      <c r="C451" s="176" t="s">
        <v>26</v>
      </c>
      <c r="D451" s="119"/>
      <c r="E451" s="119"/>
      <c r="F451" s="174"/>
      <c r="G451" s="174"/>
    </row>
    <row r="452" spans="1:7" x14ac:dyDescent="0.25">
      <c r="A452" s="72"/>
      <c r="B452" s="118"/>
      <c r="C452" s="118"/>
      <c r="D452" s="119"/>
      <c r="E452" s="119"/>
      <c r="F452" s="174"/>
      <c r="G452" s="174"/>
    </row>
    <row r="453" spans="1:7" x14ac:dyDescent="0.25">
      <c r="A453" s="72"/>
      <c r="B453" s="118" t="s">
        <v>104</v>
      </c>
      <c r="C453" s="118"/>
      <c r="D453" s="119"/>
      <c r="E453" s="119"/>
      <c r="F453" s="174"/>
      <c r="G453" s="174"/>
    </row>
    <row r="454" spans="1:7" x14ac:dyDescent="0.25">
      <c r="A454" s="72" t="s">
        <v>661</v>
      </c>
      <c r="B454" s="121" t="s">
        <v>86</v>
      </c>
      <c r="C454" s="176" t="s">
        <v>26</v>
      </c>
      <c r="D454" s="177" t="s">
        <v>26</v>
      </c>
      <c r="E454" s="119"/>
      <c r="F454" s="178" t="str">
        <f>IF($C$478=0,"",IF(C454="[for completion]","",C454/$C$478))</f>
        <v/>
      </c>
      <c r="G454" s="178" t="str">
        <f>IF($D$478=0,"",IF(D454="[for completion]","",D454/$D$478))</f>
        <v/>
      </c>
    </row>
    <row r="455" spans="1:7" x14ac:dyDescent="0.25">
      <c r="A455" s="72" t="s">
        <v>662</v>
      </c>
      <c r="B455" s="121" t="s">
        <v>86</v>
      </c>
      <c r="C455" s="176" t="s">
        <v>26</v>
      </c>
      <c r="D455" s="177" t="s">
        <v>26</v>
      </c>
      <c r="E455" s="119"/>
      <c r="F455" s="178" t="str">
        <f t="shared" ref="F455:F477" si="21">IF($C$478=0,"",IF(C455="[for completion]","",C455/$C$478))</f>
        <v/>
      </c>
      <c r="G455" s="178" t="str">
        <f t="shared" ref="G455:G477" si="22">IF($D$478=0,"",IF(D455="[for completion]","",D455/$D$478))</f>
        <v/>
      </c>
    </row>
    <row r="456" spans="1:7" x14ac:dyDescent="0.25">
      <c r="A456" s="72" t="s">
        <v>663</v>
      </c>
      <c r="B456" s="121" t="s">
        <v>86</v>
      </c>
      <c r="C456" s="176" t="s">
        <v>26</v>
      </c>
      <c r="D456" s="177" t="s">
        <v>26</v>
      </c>
      <c r="E456" s="119"/>
      <c r="F456" s="178" t="str">
        <f t="shared" si="21"/>
        <v/>
      </c>
      <c r="G456" s="178" t="str">
        <f t="shared" si="22"/>
        <v/>
      </c>
    </row>
    <row r="457" spans="1:7" x14ac:dyDescent="0.25">
      <c r="A457" s="72" t="s">
        <v>664</v>
      </c>
      <c r="B457" s="121" t="s">
        <v>86</v>
      </c>
      <c r="C457" s="176" t="s">
        <v>26</v>
      </c>
      <c r="D457" s="177" t="s">
        <v>26</v>
      </c>
      <c r="E457" s="119"/>
      <c r="F457" s="178" t="str">
        <f>IF($C$478=0,"",IF(C457="[for completion]","",C457/$C$478))</f>
        <v/>
      </c>
      <c r="G457" s="178" t="str">
        <f t="shared" si="22"/>
        <v/>
      </c>
    </row>
    <row r="458" spans="1:7" x14ac:dyDescent="0.25">
      <c r="A458" s="72" t="s">
        <v>665</v>
      </c>
      <c r="B458" s="121" t="s">
        <v>86</v>
      </c>
      <c r="C458" s="176" t="s">
        <v>26</v>
      </c>
      <c r="D458" s="177" t="s">
        <v>26</v>
      </c>
      <c r="E458" s="119"/>
      <c r="F458" s="178" t="str">
        <f t="shared" si="21"/>
        <v/>
      </c>
      <c r="G458" s="178" t="str">
        <f t="shared" si="22"/>
        <v/>
      </c>
    </row>
    <row r="459" spans="1:7" x14ac:dyDescent="0.25">
      <c r="A459" s="72" t="s">
        <v>666</v>
      </c>
      <c r="B459" s="121" t="s">
        <v>86</v>
      </c>
      <c r="C459" s="176" t="s">
        <v>26</v>
      </c>
      <c r="D459" s="177" t="s">
        <v>26</v>
      </c>
      <c r="E459" s="119"/>
      <c r="F459" s="178" t="str">
        <f t="shared" si="21"/>
        <v/>
      </c>
      <c r="G459" s="178" t="str">
        <f t="shared" si="22"/>
        <v/>
      </c>
    </row>
    <row r="460" spans="1:7" x14ac:dyDescent="0.25">
      <c r="A460" s="72" t="s">
        <v>667</v>
      </c>
      <c r="B460" s="121" t="s">
        <v>86</v>
      </c>
      <c r="C460" s="176" t="s">
        <v>26</v>
      </c>
      <c r="D460" s="177" t="s">
        <v>26</v>
      </c>
      <c r="E460" s="119"/>
      <c r="F460" s="178" t="str">
        <f t="shared" si="21"/>
        <v/>
      </c>
      <c r="G460" s="178" t="str">
        <f t="shared" si="22"/>
        <v/>
      </c>
    </row>
    <row r="461" spans="1:7" x14ac:dyDescent="0.25">
      <c r="A461" s="72" t="s">
        <v>668</v>
      </c>
      <c r="B461" s="121" t="s">
        <v>86</v>
      </c>
      <c r="C461" s="176" t="s">
        <v>26</v>
      </c>
      <c r="D461" s="177" t="s">
        <v>26</v>
      </c>
      <c r="E461" s="119"/>
      <c r="F461" s="178" t="str">
        <f t="shared" si="21"/>
        <v/>
      </c>
      <c r="G461" s="178" t="str">
        <f t="shared" si="22"/>
        <v/>
      </c>
    </row>
    <row r="462" spans="1:7" x14ac:dyDescent="0.25">
      <c r="A462" s="72" t="s">
        <v>669</v>
      </c>
      <c r="B462" s="121" t="s">
        <v>86</v>
      </c>
      <c r="C462" s="176" t="s">
        <v>26</v>
      </c>
      <c r="D462" s="177" t="s">
        <v>26</v>
      </c>
      <c r="E462" s="119"/>
      <c r="F462" s="178" t="str">
        <f t="shared" si="21"/>
        <v/>
      </c>
      <c r="G462" s="178" t="str">
        <f t="shared" si="22"/>
        <v/>
      </c>
    </row>
    <row r="463" spans="1:7" x14ac:dyDescent="0.25">
      <c r="A463" s="72" t="s">
        <v>749</v>
      </c>
      <c r="B463" s="121" t="s">
        <v>86</v>
      </c>
      <c r="C463" s="176" t="s">
        <v>26</v>
      </c>
      <c r="D463" s="177" t="s">
        <v>26</v>
      </c>
      <c r="E463" s="121"/>
      <c r="F463" s="178" t="str">
        <f t="shared" si="21"/>
        <v/>
      </c>
      <c r="G463" s="178" t="str">
        <f t="shared" si="22"/>
        <v/>
      </c>
    </row>
    <row r="464" spans="1:7" x14ac:dyDescent="0.25">
      <c r="A464" s="72" t="s">
        <v>1467</v>
      </c>
      <c r="B464" s="121" t="s">
        <v>86</v>
      </c>
      <c r="C464" s="176" t="s">
        <v>26</v>
      </c>
      <c r="D464" s="177" t="s">
        <v>26</v>
      </c>
      <c r="E464" s="121"/>
      <c r="F464" s="178" t="str">
        <f t="shared" si="21"/>
        <v/>
      </c>
      <c r="G464" s="178" t="str">
        <f t="shared" si="22"/>
        <v/>
      </c>
    </row>
    <row r="465" spans="1:7" x14ac:dyDescent="0.25">
      <c r="A465" s="72" t="s">
        <v>1468</v>
      </c>
      <c r="B465" s="121" t="s">
        <v>86</v>
      </c>
      <c r="C465" s="176" t="s">
        <v>26</v>
      </c>
      <c r="D465" s="177" t="s">
        <v>26</v>
      </c>
      <c r="E465" s="121"/>
      <c r="F465" s="178" t="str">
        <f t="shared" si="21"/>
        <v/>
      </c>
      <c r="G465" s="178" t="str">
        <f>IF($D$478=0,"",IF(D465="[for completion]","",D465/$D$478))</f>
        <v/>
      </c>
    </row>
    <row r="466" spans="1:7" x14ac:dyDescent="0.25">
      <c r="A466" s="72" t="s">
        <v>1469</v>
      </c>
      <c r="B466" s="121" t="s">
        <v>86</v>
      </c>
      <c r="C466" s="176" t="s">
        <v>26</v>
      </c>
      <c r="D466" s="177" t="s">
        <v>26</v>
      </c>
      <c r="E466" s="121"/>
      <c r="F466" s="178" t="str">
        <f t="shared" si="21"/>
        <v/>
      </c>
      <c r="G466" s="178" t="str">
        <f>IF($D$478=0,"",IF(D466="[for completion]","",D466/$D$478))</f>
        <v/>
      </c>
    </row>
    <row r="467" spans="1:7" x14ac:dyDescent="0.25">
      <c r="A467" s="72" t="s">
        <v>1470</v>
      </c>
      <c r="B467" s="121" t="s">
        <v>86</v>
      </c>
      <c r="C467" s="176" t="s">
        <v>26</v>
      </c>
      <c r="D467" s="177" t="s">
        <v>26</v>
      </c>
      <c r="E467" s="121"/>
      <c r="F467" s="178" t="str">
        <f t="shared" si="21"/>
        <v/>
      </c>
      <c r="G467" s="178" t="str">
        <f t="shared" si="22"/>
        <v/>
      </c>
    </row>
    <row r="468" spans="1:7" x14ac:dyDescent="0.25">
      <c r="A468" s="72" t="s">
        <v>1471</v>
      </c>
      <c r="B468" s="121" t="s">
        <v>86</v>
      </c>
      <c r="C468" s="176" t="s">
        <v>26</v>
      </c>
      <c r="D468" s="177" t="s">
        <v>26</v>
      </c>
      <c r="E468" s="121"/>
      <c r="F468" s="178" t="str">
        <f t="shared" si="21"/>
        <v/>
      </c>
      <c r="G468" s="178" t="str">
        <f t="shared" si="22"/>
        <v/>
      </c>
    </row>
    <row r="469" spans="1:7" x14ac:dyDescent="0.25">
      <c r="A469" s="72" t="s">
        <v>1472</v>
      </c>
      <c r="B469" s="121" t="s">
        <v>86</v>
      </c>
      <c r="C469" s="176" t="s">
        <v>26</v>
      </c>
      <c r="D469" s="177" t="s">
        <v>26</v>
      </c>
      <c r="E469" s="118"/>
      <c r="F469" s="178" t="str">
        <f t="shared" si="21"/>
        <v/>
      </c>
      <c r="G469" s="178" t="str">
        <f t="shared" si="22"/>
        <v/>
      </c>
    </row>
    <row r="470" spans="1:7" x14ac:dyDescent="0.25">
      <c r="A470" s="72" t="s">
        <v>1473</v>
      </c>
      <c r="B470" s="121" t="s">
        <v>86</v>
      </c>
      <c r="C470" s="176" t="s">
        <v>26</v>
      </c>
      <c r="D470" s="177" t="s">
        <v>26</v>
      </c>
      <c r="E470" s="173"/>
      <c r="F470" s="178" t="str">
        <f t="shared" si="21"/>
        <v/>
      </c>
      <c r="G470" s="178" t="str">
        <f t="shared" si="22"/>
        <v/>
      </c>
    </row>
    <row r="471" spans="1:7" x14ac:dyDescent="0.25">
      <c r="A471" s="72" t="s">
        <v>1474</v>
      </c>
      <c r="B471" s="121" t="s">
        <v>86</v>
      </c>
      <c r="C471" s="176" t="s">
        <v>26</v>
      </c>
      <c r="D471" s="177" t="s">
        <v>26</v>
      </c>
      <c r="E471" s="173"/>
      <c r="F471" s="178" t="str">
        <f t="shared" si="21"/>
        <v/>
      </c>
      <c r="G471" s="178" t="str">
        <f t="shared" si="22"/>
        <v/>
      </c>
    </row>
    <row r="472" spans="1:7" x14ac:dyDescent="0.25">
      <c r="A472" s="72" t="s">
        <v>1475</v>
      </c>
      <c r="B472" s="121" t="s">
        <v>86</v>
      </c>
      <c r="C472" s="176" t="s">
        <v>26</v>
      </c>
      <c r="D472" s="177" t="s">
        <v>26</v>
      </c>
      <c r="E472" s="173"/>
      <c r="F472" s="178" t="str">
        <f t="shared" si="21"/>
        <v/>
      </c>
      <c r="G472" s="178" t="str">
        <f t="shared" si="22"/>
        <v/>
      </c>
    </row>
    <row r="473" spans="1:7" x14ac:dyDescent="0.25">
      <c r="A473" s="72" t="s">
        <v>1476</v>
      </c>
      <c r="B473" s="121" t="s">
        <v>86</v>
      </c>
      <c r="C473" s="176" t="s">
        <v>26</v>
      </c>
      <c r="D473" s="177" t="s">
        <v>26</v>
      </c>
      <c r="E473" s="173"/>
      <c r="F473" s="178" t="str">
        <f t="shared" si="21"/>
        <v/>
      </c>
      <c r="G473" s="178" t="str">
        <f t="shared" si="22"/>
        <v/>
      </c>
    </row>
    <row r="474" spans="1:7" x14ac:dyDescent="0.25">
      <c r="A474" s="72" t="s">
        <v>1477</v>
      </c>
      <c r="B474" s="121" t="s">
        <v>86</v>
      </c>
      <c r="C474" s="176" t="s">
        <v>26</v>
      </c>
      <c r="D474" s="177" t="s">
        <v>26</v>
      </c>
      <c r="E474" s="173"/>
      <c r="F474" s="178" t="str">
        <f t="shared" si="21"/>
        <v/>
      </c>
      <c r="G474" s="178" t="str">
        <f t="shared" si="22"/>
        <v/>
      </c>
    </row>
    <row r="475" spans="1:7" x14ac:dyDescent="0.25">
      <c r="A475" s="72" t="s">
        <v>1478</v>
      </c>
      <c r="B475" s="121" t="s">
        <v>86</v>
      </c>
      <c r="C475" s="176" t="s">
        <v>26</v>
      </c>
      <c r="D475" s="177" t="s">
        <v>26</v>
      </c>
      <c r="E475" s="173"/>
      <c r="F475" s="178" t="str">
        <f t="shared" si="21"/>
        <v/>
      </c>
      <c r="G475" s="178" t="str">
        <f t="shared" si="22"/>
        <v/>
      </c>
    </row>
    <row r="476" spans="1:7" x14ac:dyDescent="0.25">
      <c r="A476" s="72" t="s">
        <v>1479</v>
      </c>
      <c r="B476" s="121" t="s">
        <v>86</v>
      </c>
      <c r="C476" s="176" t="s">
        <v>26</v>
      </c>
      <c r="D476" s="177" t="s">
        <v>26</v>
      </c>
      <c r="E476" s="173"/>
      <c r="F476" s="178" t="str">
        <f t="shared" si="21"/>
        <v/>
      </c>
      <c r="G476" s="178" t="str">
        <f t="shared" si="22"/>
        <v/>
      </c>
    </row>
    <row r="477" spans="1:7" x14ac:dyDescent="0.25">
      <c r="A477" s="72" t="s">
        <v>1480</v>
      </c>
      <c r="B477" s="121" t="s">
        <v>86</v>
      </c>
      <c r="C477" s="176" t="s">
        <v>26</v>
      </c>
      <c r="D477" s="177" t="s">
        <v>26</v>
      </c>
      <c r="E477" s="173"/>
      <c r="F477" s="178" t="str">
        <f t="shared" si="21"/>
        <v/>
      </c>
      <c r="G477" s="178" t="str">
        <f t="shared" si="22"/>
        <v/>
      </c>
    </row>
    <row r="478" spans="1:7" x14ac:dyDescent="0.25">
      <c r="A478" s="72" t="s">
        <v>1481</v>
      </c>
      <c r="B478" s="121" t="s">
        <v>30</v>
      </c>
      <c r="C478" s="179">
        <f>SUM(C454:C477)</f>
        <v>0</v>
      </c>
      <c r="D478" s="180">
        <f>SUM(D454:D477)</f>
        <v>0</v>
      </c>
      <c r="E478" s="173"/>
      <c r="F478" s="181">
        <f>SUM(F454:F477)</f>
        <v>0</v>
      </c>
      <c r="G478" s="181">
        <f>SUM(G454:G477)</f>
        <v>0</v>
      </c>
    </row>
    <row r="479" spans="1:7" x14ac:dyDescent="0.25">
      <c r="A479" s="149"/>
      <c r="B479" s="149" t="s">
        <v>1348</v>
      </c>
      <c r="C479" s="108" t="s">
        <v>100</v>
      </c>
      <c r="D479" s="108" t="s">
        <v>101</v>
      </c>
      <c r="E479" s="112"/>
      <c r="F479" s="108" t="s">
        <v>55</v>
      </c>
      <c r="G479" s="108" t="s">
        <v>102</v>
      </c>
    </row>
    <row r="480" spans="1:7" x14ac:dyDescent="0.25">
      <c r="A480" s="72" t="s">
        <v>670</v>
      </c>
      <c r="B480" s="118" t="s">
        <v>106</v>
      </c>
      <c r="C480" s="172" t="s">
        <v>26</v>
      </c>
      <c r="D480" s="118"/>
      <c r="E480" s="118"/>
      <c r="F480" s="118"/>
      <c r="G480" s="118"/>
    </row>
    <row r="481" spans="1:7" x14ac:dyDescent="0.25">
      <c r="A481" s="72"/>
      <c r="B481" s="118"/>
      <c r="C481" s="118"/>
      <c r="D481" s="118"/>
      <c r="E481" s="118"/>
      <c r="F481" s="118"/>
      <c r="G481" s="118"/>
    </row>
    <row r="482" spans="1:7" x14ac:dyDescent="0.25">
      <c r="A482" s="72" t="s">
        <v>671</v>
      </c>
      <c r="B482" s="121" t="s">
        <v>107</v>
      </c>
      <c r="C482" s="118"/>
      <c r="D482" s="118"/>
      <c r="E482" s="118"/>
      <c r="F482" s="118"/>
      <c r="G482" s="118"/>
    </row>
    <row r="483" spans="1:7" x14ac:dyDescent="0.25">
      <c r="A483" s="72" t="s">
        <v>672</v>
      </c>
      <c r="B483" s="118" t="s">
        <v>108</v>
      </c>
      <c r="C483" s="176" t="s">
        <v>26</v>
      </c>
      <c r="D483" s="177" t="s">
        <v>26</v>
      </c>
      <c r="E483" s="118"/>
      <c r="F483" s="178" t="str">
        <f>IF($C$491=0,"",IF(C483="[for completion]","",C483/$C$491))</f>
        <v/>
      </c>
      <c r="G483" s="178" t="str">
        <f>IF($D$491=0,"",IF(D483="[for completion]","",D483/$D$491))</f>
        <v/>
      </c>
    </row>
    <row r="484" spans="1:7" x14ac:dyDescent="0.25">
      <c r="A484" s="72" t="s">
        <v>673</v>
      </c>
      <c r="B484" s="118" t="s">
        <v>109</v>
      </c>
      <c r="C484" s="176" t="s">
        <v>26</v>
      </c>
      <c r="D484" s="177" t="s">
        <v>26</v>
      </c>
      <c r="E484" s="118"/>
      <c r="F484" s="178" t="str">
        <f t="shared" ref="F484:F490" si="23">IF($C$491=0,"",IF(C484="[for completion]","",C484/$C$491))</f>
        <v/>
      </c>
      <c r="G484" s="178" t="str">
        <f t="shared" ref="G484:G490" si="24">IF($D$491=0,"",IF(D484="[for completion]","",D484/$D$491))</f>
        <v/>
      </c>
    </row>
    <row r="485" spans="1:7" x14ac:dyDescent="0.25">
      <c r="A485" s="72" t="s">
        <v>674</v>
      </c>
      <c r="B485" s="118" t="s">
        <v>110</v>
      </c>
      <c r="C485" s="176" t="s">
        <v>26</v>
      </c>
      <c r="D485" s="177" t="s">
        <v>26</v>
      </c>
      <c r="E485" s="118"/>
      <c r="F485" s="178" t="str">
        <f t="shared" si="23"/>
        <v/>
      </c>
      <c r="G485" s="178" t="str">
        <f t="shared" si="24"/>
        <v/>
      </c>
    </row>
    <row r="486" spans="1:7" x14ac:dyDescent="0.25">
      <c r="A486" s="72" t="s">
        <v>675</v>
      </c>
      <c r="B486" s="118" t="s">
        <v>111</v>
      </c>
      <c r="C486" s="176" t="s">
        <v>26</v>
      </c>
      <c r="D486" s="177" t="s">
        <v>26</v>
      </c>
      <c r="E486" s="118"/>
      <c r="F486" s="178" t="str">
        <f>IF($C$491=0,"",IF(C486="[for completion]","",C486/$C$491))</f>
        <v/>
      </c>
      <c r="G486" s="178" t="str">
        <f>IF($D$491=0,"",IF(D486="[for completion]","",D486/$D$491))</f>
        <v/>
      </c>
    </row>
    <row r="487" spans="1:7" x14ac:dyDescent="0.25">
      <c r="A487" s="72" t="s">
        <v>676</v>
      </c>
      <c r="B487" s="118" t="s">
        <v>112</v>
      </c>
      <c r="C487" s="176" t="s">
        <v>26</v>
      </c>
      <c r="D487" s="177" t="s">
        <v>26</v>
      </c>
      <c r="E487" s="118"/>
      <c r="F487" s="178" t="str">
        <f t="shared" si="23"/>
        <v/>
      </c>
      <c r="G487" s="178" t="str">
        <f t="shared" si="24"/>
        <v/>
      </c>
    </row>
    <row r="488" spans="1:7" x14ac:dyDescent="0.25">
      <c r="A488" s="72" t="s">
        <v>677</v>
      </c>
      <c r="B488" s="118" t="s">
        <v>113</v>
      </c>
      <c r="C488" s="176" t="s">
        <v>26</v>
      </c>
      <c r="D488" s="177" t="s">
        <v>26</v>
      </c>
      <c r="E488" s="118"/>
      <c r="F488" s="178" t="str">
        <f t="shared" si="23"/>
        <v/>
      </c>
      <c r="G488" s="178" t="str">
        <f t="shared" si="24"/>
        <v/>
      </c>
    </row>
    <row r="489" spans="1:7" x14ac:dyDescent="0.25">
      <c r="A489" s="72" t="s">
        <v>678</v>
      </c>
      <c r="B489" s="118" t="s">
        <v>114</v>
      </c>
      <c r="C489" s="176" t="s">
        <v>26</v>
      </c>
      <c r="D489" s="177" t="s">
        <v>26</v>
      </c>
      <c r="E489" s="118"/>
      <c r="F489" s="178" t="str">
        <f t="shared" si="23"/>
        <v/>
      </c>
      <c r="G489" s="178" t="str">
        <f t="shared" si="24"/>
        <v/>
      </c>
    </row>
    <row r="490" spans="1:7" x14ac:dyDescent="0.25">
      <c r="A490" s="72" t="s">
        <v>679</v>
      </c>
      <c r="B490" s="118" t="s">
        <v>115</v>
      </c>
      <c r="C490" s="176" t="s">
        <v>26</v>
      </c>
      <c r="D490" s="177" t="s">
        <v>26</v>
      </c>
      <c r="E490" s="118"/>
      <c r="F490" s="178" t="str">
        <f t="shared" si="23"/>
        <v/>
      </c>
      <c r="G490" s="178" t="str">
        <f t="shared" si="24"/>
        <v/>
      </c>
    </row>
    <row r="491" spans="1:7" x14ac:dyDescent="0.25">
      <c r="A491" s="72" t="s">
        <v>1482</v>
      </c>
      <c r="B491" s="182" t="s">
        <v>30</v>
      </c>
      <c r="C491" s="176">
        <f>SUM(C483:C490)</f>
        <v>0</v>
      </c>
      <c r="D491" s="177">
        <f>SUM(D483:D490)</f>
        <v>0</v>
      </c>
      <c r="E491" s="118"/>
      <c r="F491" s="172">
        <f>SUM(F483:F490)</f>
        <v>0</v>
      </c>
      <c r="G491" s="172">
        <f>SUM(G483:G490)</f>
        <v>0</v>
      </c>
    </row>
    <row r="492" spans="1:7" x14ac:dyDescent="0.25">
      <c r="A492" s="72" t="s">
        <v>680</v>
      </c>
      <c r="B492" s="175" t="s">
        <v>116</v>
      </c>
      <c r="C492" s="176"/>
      <c r="D492" s="177"/>
      <c r="E492" s="118"/>
      <c r="F492" s="178" t="str">
        <f>IF($C$491=0,"",IF(C492="[for completion]","",C492/$C$491))</f>
        <v/>
      </c>
      <c r="G492" s="178" t="str">
        <f>IF($D$491=0,"",IF(D492="[for completion]","",D492/$D$491))</f>
        <v/>
      </c>
    </row>
    <row r="493" spans="1:7" x14ac:dyDescent="0.25">
      <c r="A493" s="72" t="s">
        <v>681</v>
      </c>
      <c r="B493" s="175" t="s">
        <v>117</v>
      </c>
      <c r="C493" s="176"/>
      <c r="D493" s="177"/>
      <c r="E493" s="118"/>
      <c r="F493" s="178" t="str">
        <f t="shared" ref="F493:F497" si="25">IF($C$491=0,"",IF(C493="[for completion]","",C493/$C$491))</f>
        <v/>
      </c>
      <c r="G493" s="178" t="str">
        <f t="shared" ref="G493:G497" si="26">IF($D$491=0,"",IF(D493="[for completion]","",D493/$D$491))</f>
        <v/>
      </c>
    </row>
    <row r="494" spans="1:7" x14ac:dyDescent="0.25">
      <c r="A494" s="72" t="s">
        <v>682</v>
      </c>
      <c r="B494" s="175" t="s">
        <v>118</v>
      </c>
      <c r="C494" s="176"/>
      <c r="D494" s="177"/>
      <c r="E494" s="118"/>
      <c r="F494" s="178" t="str">
        <f t="shared" si="25"/>
        <v/>
      </c>
      <c r="G494" s="178" t="str">
        <f t="shared" si="26"/>
        <v/>
      </c>
    </row>
    <row r="495" spans="1:7" x14ac:dyDescent="0.25">
      <c r="A495" s="72" t="s">
        <v>750</v>
      </c>
      <c r="B495" s="175" t="s">
        <v>119</v>
      </c>
      <c r="C495" s="176"/>
      <c r="D495" s="177"/>
      <c r="E495" s="118"/>
      <c r="F495" s="178" t="str">
        <f t="shared" si="25"/>
        <v/>
      </c>
      <c r="G495" s="178" t="str">
        <f t="shared" si="26"/>
        <v/>
      </c>
    </row>
    <row r="496" spans="1:7" x14ac:dyDescent="0.25">
      <c r="A496" s="72" t="s">
        <v>751</v>
      </c>
      <c r="B496" s="175" t="s">
        <v>120</v>
      </c>
      <c r="C496" s="176"/>
      <c r="D496" s="177"/>
      <c r="E496" s="118"/>
      <c r="F496" s="178" t="str">
        <f t="shared" si="25"/>
        <v/>
      </c>
      <c r="G496" s="178" t="str">
        <f>IF($D$491=0,"",IF(D496="[for completion]","",D496/$D$491))</f>
        <v/>
      </c>
    </row>
    <row r="497" spans="1:7" x14ac:dyDescent="0.25">
      <c r="A497" s="72" t="s">
        <v>752</v>
      </c>
      <c r="B497" s="175" t="s">
        <v>121</v>
      </c>
      <c r="C497" s="176"/>
      <c r="D497" s="177"/>
      <c r="E497" s="118"/>
      <c r="F497" s="178" t="str">
        <f t="shared" si="25"/>
        <v/>
      </c>
      <c r="G497" s="178" t="str">
        <f t="shared" si="26"/>
        <v/>
      </c>
    </row>
    <row r="498" spans="1:7" x14ac:dyDescent="0.25">
      <c r="A498" s="72" t="s">
        <v>753</v>
      </c>
      <c r="B498" s="175"/>
      <c r="C498" s="118"/>
      <c r="D498" s="118"/>
      <c r="E498" s="118"/>
      <c r="F498" s="183"/>
      <c r="G498" s="183"/>
    </row>
    <row r="499" spans="1:7" x14ac:dyDescent="0.25">
      <c r="A499" s="72" t="s">
        <v>754</v>
      </c>
      <c r="B499" s="175"/>
      <c r="C499" s="118"/>
      <c r="D499" s="118"/>
      <c r="E499" s="118"/>
      <c r="F499" s="183"/>
      <c r="G499" s="183"/>
    </row>
    <row r="500" spans="1:7" x14ac:dyDescent="0.25">
      <c r="A500" s="72" t="s">
        <v>755</v>
      </c>
      <c r="B500" s="175"/>
      <c r="C500" s="118"/>
      <c r="D500" s="118"/>
      <c r="E500" s="118"/>
      <c r="F500" s="173"/>
      <c r="G500" s="173"/>
    </row>
    <row r="501" spans="1:7" x14ac:dyDescent="0.25">
      <c r="A501" s="108"/>
      <c r="B501" s="108" t="s">
        <v>1349</v>
      </c>
      <c r="C501" s="108" t="s">
        <v>100</v>
      </c>
      <c r="D501" s="108" t="s">
        <v>101</v>
      </c>
      <c r="E501" s="112"/>
      <c r="F501" s="108" t="s">
        <v>55</v>
      </c>
      <c r="G501" s="108" t="s">
        <v>102</v>
      </c>
    </row>
    <row r="502" spans="1:7" x14ac:dyDescent="0.25">
      <c r="A502" s="72" t="s">
        <v>683</v>
      </c>
      <c r="B502" s="118" t="s">
        <v>106</v>
      </c>
      <c r="C502" s="172" t="s">
        <v>28</v>
      </c>
      <c r="D502" s="118"/>
      <c r="E502" s="118"/>
      <c r="F502" s="118"/>
      <c r="G502" s="118"/>
    </row>
    <row r="503" spans="1:7" x14ac:dyDescent="0.25">
      <c r="A503" s="72"/>
      <c r="B503" s="118"/>
      <c r="C503" s="118"/>
      <c r="D503" s="118"/>
      <c r="E503" s="118"/>
      <c r="F503" s="118"/>
      <c r="G503" s="118"/>
    </row>
    <row r="504" spans="1:7" x14ac:dyDescent="0.25">
      <c r="A504" s="72"/>
      <c r="B504" s="121" t="s">
        <v>107</v>
      </c>
      <c r="C504" s="118"/>
      <c r="D504" s="118"/>
      <c r="E504" s="118"/>
      <c r="F504" s="118"/>
      <c r="G504" s="118"/>
    </row>
    <row r="505" spans="1:7" x14ac:dyDescent="0.25">
      <c r="A505" s="72" t="s">
        <v>684</v>
      </c>
      <c r="B505" s="118" t="s">
        <v>108</v>
      </c>
      <c r="C505" s="176" t="s">
        <v>28</v>
      </c>
      <c r="D505" s="177" t="s">
        <v>28</v>
      </c>
      <c r="E505" s="118"/>
      <c r="F505" s="178" t="str">
        <f>IF($C$513=0,"",IF(C505="[Mark as ND1 if not relevant]","",C505/$C$513))</f>
        <v/>
      </c>
      <c r="G505" s="178" t="str">
        <f>IF($D$513=0,"",IF(D505="[Mark as ND1 if not relevant]","",D505/$D$513))</f>
        <v/>
      </c>
    </row>
    <row r="506" spans="1:7" x14ac:dyDescent="0.25">
      <c r="A506" s="72" t="s">
        <v>685</v>
      </c>
      <c r="B506" s="118" t="s">
        <v>109</v>
      </c>
      <c r="C506" s="176" t="s">
        <v>28</v>
      </c>
      <c r="D506" s="177" t="s">
        <v>28</v>
      </c>
      <c r="E506" s="118"/>
      <c r="F506" s="178" t="str">
        <f t="shared" ref="F506:F512" si="27">IF($C$513=0,"",IF(C506="[Mark as ND1 if not relevant]","",C506/$C$513))</f>
        <v/>
      </c>
      <c r="G506" s="178" t="str">
        <f t="shared" ref="G506:G512" si="28">IF($D$513=0,"",IF(D506="[Mark as ND1 if not relevant]","",D506/$D$513))</f>
        <v/>
      </c>
    </row>
    <row r="507" spans="1:7" x14ac:dyDescent="0.25">
      <c r="A507" s="72" t="s">
        <v>686</v>
      </c>
      <c r="B507" s="118" t="s">
        <v>110</v>
      </c>
      <c r="C507" s="176" t="s">
        <v>28</v>
      </c>
      <c r="D507" s="177" t="s">
        <v>28</v>
      </c>
      <c r="E507" s="118"/>
      <c r="F507" s="178" t="str">
        <f t="shared" si="27"/>
        <v/>
      </c>
      <c r="G507" s="178" t="str">
        <f t="shared" si="28"/>
        <v/>
      </c>
    </row>
    <row r="508" spans="1:7" x14ac:dyDescent="0.25">
      <c r="A508" s="72" t="s">
        <v>687</v>
      </c>
      <c r="B508" s="118" t="s">
        <v>111</v>
      </c>
      <c r="C508" s="176" t="s">
        <v>28</v>
      </c>
      <c r="D508" s="177" t="s">
        <v>28</v>
      </c>
      <c r="E508" s="118"/>
      <c r="F508" s="178" t="str">
        <f>IF($C$513=0,"",IF(C508="[Mark as ND1 if not relevant]","",C508/$C$513))</f>
        <v/>
      </c>
      <c r="G508" s="178" t="str">
        <f t="shared" si="28"/>
        <v/>
      </c>
    </row>
    <row r="509" spans="1:7" x14ac:dyDescent="0.25">
      <c r="A509" s="72" t="s">
        <v>688</v>
      </c>
      <c r="B509" s="118" t="s">
        <v>112</v>
      </c>
      <c r="C509" s="176" t="s">
        <v>28</v>
      </c>
      <c r="D509" s="177" t="s">
        <v>28</v>
      </c>
      <c r="E509" s="118"/>
      <c r="F509" s="178" t="str">
        <f t="shared" si="27"/>
        <v/>
      </c>
      <c r="G509" s="178" t="str">
        <f t="shared" si="28"/>
        <v/>
      </c>
    </row>
    <row r="510" spans="1:7" x14ac:dyDescent="0.25">
      <c r="A510" s="72" t="s">
        <v>689</v>
      </c>
      <c r="B510" s="118" t="s">
        <v>113</v>
      </c>
      <c r="C510" s="176" t="s">
        <v>28</v>
      </c>
      <c r="D510" s="177" t="s">
        <v>28</v>
      </c>
      <c r="E510" s="118"/>
      <c r="F510" s="178" t="str">
        <f t="shared" si="27"/>
        <v/>
      </c>
      <c r="G510" s="178" t="str">
        <f t="shared" si="28"/>
        <v/>
      </c>
    </row>
    <row r="511" spans="1:7" x14ac:dyDescent="0.25">
      <c r="A511" s="72" t="s">
        <v>690</v>
      </c>
      <c r="B511" s="118" t="s">
        <v>114</v>
      </c>
      <c r="C511" s="176" t="s">
        <v>28</v>
      </c>
      <c r="D511" s="177" t="s">
        <v>28</v>
      </c>
      <c r="E511" s="118"/>
      <c r="F511" s="178" t="str">
        <f t="shared" si="27"/>
        <v/>
      </c>
      <c r="G511" s="178" t="str">
        <f t="shared" si="28"/>
        <v/>
      </c>
    </row>
    <row r="512" spans="1:7" x14ac:dyDescent="0.25">
      <c r="A512" s="72" t="s">
        <v>691</v>
      </c>
      <c r="B512" s="118" t="s">
        <v>115</v>
      </c>
      <c r="C512" s="176" t="s">
        <v>28</v>
      </c>
      <c r="D512" s="177" t="s">
        <v>28</v>
      </c>
      <c r="E512" s="118"/>
      <c r="F512" s="178" t="str">
        <f t="shared" si="27"/>
        <v/>
      </c>
      <c r="G512" s="178" t="str">
        <f t="shared" si="28"/>
        <v/>
      </c>
    </row>
    <row r="513" spans="1:7" x14ac:dyDescent="0.25">
      <c r="A513" s="72" t="s">
        <v>692</v>
      </c>
      <c r="B513" s="182" t="s">
        <v>30</v>
      </c>
      <c r="C513" s="176">
        <f>SUM(C505:C512)</f>
        <v>0</v>
      </c>
      <c r="D513" s="177">
        <f>SUM(D505:D512)</f>
        <v>0</v>
      </c>
      <c r="E513" s="118"/>
      <c r="F513" s="172">
        <f>SUM(F505:F512)</f>
        <v>0</v>
      </c>
      <c r="G513" s="172">
        <f>SUM(G505:G512)</f>
        <v>0</v>
      </c>
    </row>
    <row r="514" spans="1:7" x14ac:dyDescent="0.25">
      <c r="A514" s="72" t="s">
        <v>731</v>
      </c>
      <c r="B514" s="175" t="s">
        <v>116</v>
      </c>
      <c r="C514" s="176"/>
      <c r="D514" s="177"/>
      <c r="E514" s="118"/>
      <c r="F514" s="178" t="str">
        <f>IF($C$513=0,"",IF(C514="[for completion]","",C514/$C$513))</f>
        <v/>
      </c>
      <c r="G514" s="178" t="str">
        <f>IF($D$513=0,"",IF(D514="[for completion]","",D514/$D$513))</f>
        <v/>
      </c>
    </row>
    <row r="515" spans="1:7" x14ac:dyDescent="0.25">
      <c r="A515" s="72" t="s">
        <v>732</v>
      </c>
      <c r="B515" s="175" t="s">
        <v>117</v>
      </c>
      <c r="C515" s="176"/>
      <c r="D515" s="177"/>
      <c r="E515" s="118"/>
      <c r="F515" s="178" t="str">
        <f t="shared" ref="F515:F519" si="29">IF($C$513=0,"",IF(C515="[for completion]","",C515/$C$513))</f>
        <v/>
      </c>
      <c r="G515" s="178" t="str">
        <f t="shared" ref="G515:G519" si="30">IF($D$513=0,"",IF(D515="[for completion]","",D515/$D$513))</f>
        <v/>
      </c>
    </row>
    <row r="516" spans="1:7" x14ac:dyDescent="0.25">
      <c r="A516" s="72" t="s">
        <v>733</v>
      </c>
      <c r="B516" s="175" t="s">
        <v>118</v>
      </c>
      <c r="C516" s="176"/>
      <c r="D516" s="177"/>
      <c r="E516" s="118"/>
      <c r="F516" s="178" t="str">
        <f t="shared" si="29"/>
        <v/>
      </c>
      <c r="G516" s="178" t="str">
        <f t="shared" si="30"/>
        <v/>
      </c>
    </row>
    <row r="517" spans="1:7" x14ac:dyDescent="0.25">
      <c r="A517" s="72" t="s">
        <v>1250</v>
      </c>
      <c r="B517" s="175" t="s">
        <v>119</v>
      </c>
      <c r="C517" s="176"/>
      <c r="D517" s="177"/>
      <c r="E517" s="118"/>
      <c r="F517" s="178" t="str">
        <f t="shared" si="29"/>
        <v/>
      </c>
      <c r="G517" s="178" t="str">
        <f t="shared" si="30"/>
        <v/>
      </c>
    </row>
    <row r="518" spans="1:7" x14ac:dyDescent="0.25">
      <c r="A518" s="72" t="s">
        <v>1251</v>
      </c>
      <c r="B518" s="175" t="s">
        <v>120</v>
      </c>
      <c r="C518" s="176"/>
      <c r="D518" s="177"/>
      <c r="E518" s="118"/>
      <c r="F518" s="178" t="str">
        <f t="shared" si="29"/>
        <v/>
      </c>
      <c r="G518" s="178" t="str">
        <f t="shared" si="30"/>
        <v/>
      </c>
    </row>
    <row r="519" spans="1:7" x14ac:dyDescent="0.25">
      <c r="A519" s="72" t="s">
        <v>1252</v>
      </c>
      <c r="B519" s="175" t="s">
        <v>121</v>
      </c>
      <c r="C519" s="176"/>
      <c r="D519" s="177"/>
      <c r="E519" s="118"/>
      <c r="F519" s="178" t="str">
        <f t="shared" si="29"/>
        <v/>
      </c>
      <c r="G519" s="178" t="str">
        <f t="shared" si="30"/>
        <v/>
      </c>
    </row>
    <row r="520" spans="1:7" x14ac:dyDescent="0.25">
      <c r="A520" s="72" t="s">
        <v>1253</v>
      </c>
      <c r="B520" s="175"/>
      <c r="C520" s="118"/>
      <c r="D520" s="118"/>
      <c r="E520" s="118"/>
      <c r="F520" s="178"/>
      <c r="G520" s="178"/>
    </row>
    <row r="521" spans="1:7" x14ac:dyDescent="0.25">
      <c r="A521" s="72" t="s">
        <v>1254</v>
      </c>
      <c r="B521" s="175"/>
      <c r="C521" s="118"/>
      <c r="D521" s="118"/>
      <c r="E521" s="118"/>
      <c r="F521" s="178"/>
      <c r="G521" s="178"/>
    </row>
    <row r="522" spans="1:7" x14ac:dyDescent="0.25">
      <c r="A522" s="72" t="s">
        <v>1255</v>
      </c>
      <c r="B522" s="175"/>
      <c r="C522" s="118"/>
      <c r="D522" s="118"/>
      <c r="E522" s="118"/>
      <c r="F522" s="178"/>
      <c r="G522" s="172"/>
    </row>
    <row r="523" spans="1:7" x14ac:dyDescent="0.25">
      <c r="A523" s="108"/>
      <c r="B523" s="108" t="s">
        <v>1350</v>
      </c>
      <c r="C523" s="108" t="s">
        <v>133</v>
      </c>
      <c r="D523" s="108"/>
      <c r="E523" s="112"/>
      <c r="F523" s="108"/>
      <c r="G523" s="108"/>
    </row>
    <row r="524" spans="1:7" x14ac:dyDescent="0.25">
      <c r="A524" s="72" t="s">
        <v>734</v>
      </c>
      <c r="B524" s="121" t="s">
        <v>134</v>
      </c>
      <c r="C524" s="172" t="s">
        <v>26</v>
      </c>
      <c r="D524" s="118"/>
      <c r="E524" s="118"/>
      <c r="F524" s="118"/>
      <c r="G524" s="118"/>
    </row>
    <row r="525" spans="1:7" x14ac:dyDescent="0.25">
      <c r="A525" s="72" t="s">
        <v>735</v>
      </c>
      <c r="B525" s="121" t="s">
        <v>135</v>
      </c>
      <c r="C525" s="172" t="s">
        <v>26</v>
      </c>
      <c r="D525" s="118"/>
      <c r="E525" s="118"/>
      <c r="F525" s="118"/>
      <c r="G525" s="118"/>
    </row>
    <row r="526" spans="1:7" x14ac:dyDescent="0.25">
      <c r="A526" s="72" t="s">
        <v>736</v>
      </c>
      <c r="B526" s="121" t="s">
        <v>136</v>
      </c>
      <c r="C526" s="172" t="s">
        <v>26</v>
      </c>
      <c r="D526" s="118"/>
      <c r="E526" s="118"/>
      <c r="F526" s="118"/>
      <c r="G526" s="118"/>
    </row>
    <row r="527" spans="1:7" x14ac:dyDescent="0.25">
      <c r="A527" s="72" t="s">
        <v>737</v>
      </c>
      <c r="B527" s="121" t="s">
        <v>137</v>
      </c>
      <c r="C527" s="172" t="s">
        <v>26</v>
      </c>
      <c r="D527" s="118"/>
      <c r="E527" s="118"/>
      <c r="F527" s="118"/>
      <c r="G527" s="118"/>
    </row>
    <row r="528" spans="1:7" x14ac:dyDescent="0.25">
      <c r="A528" s="72" t="s">
        <v>738</v>
      </c>
      <c r="B528" s="121" t="s">
        <v>138</v>
      </c>
      <c r="C528" s="172" t="s">
        <v>26</v>
      </c>
      <c r="D528" s="118"/>
      <c r="E528" s="118"/>
      <c r="F528" s="118"/>
      <c r="G528" s="118"/>
    </row>
    <row r="529" spans="1:7" x14ac:dyDescent="0.25">
      <c r="A529" s="72" t="s">
        <v>739</v>
      </c>
      <c r="B529" s="185" t="s">
        <v>139</v>
      </c>
      <c r="C529" s="172" t="s">
        <v>26</v>
      </c>
      <c r="D529" s="118"/>
      <c r="E529" s="118"/>
      <c r="F529" s="118"/>
      <c r="G529" s="118"/>
    </row>
    <row r="530" spans="1:7" x14ac:dyDescent="0.25">
      <c r="A530" s="72" t="s">
        <v>740</v>
      </c>
      <c r="B530" s="185" t="s">
        <v>140</v>
      </c>
      <c r="C530" s="172" t="s">
        <v>26</v>
      </c>
      <c r="D530" s="118"/>
      <c r="E530" s="118"/>
      <c r="F530" s="118"/>
      <c r="G530" s="118"/>
    </row>
    <row r="531" spans="1:7" x14ac:dyDescent="0.25">
      <c r="A531" s="72" t="s">
        <v>741</v>
      </c>
      <c r="B531" s="185" t="s">
        <v>797</v>
      </c>
      <c r="C531" s="172" t="s">
        <v>26</v>
      </c>
      <c r="D531" s="118"/>
      <c r="E531" s="118"/>
      <c r="F531" s="118"/>
      <c r="G531" s="118"/>
    </row>
    <row r="532" spans="1:7" x14ac:dyDescent="0.25">
      <c r="A532" s="72" t="s">
        <v>742</v>
      </c>
      <c r="B532" s="185" t="s">
        <v>798</v>
      </c>
      <c r="C532" s="172" t="s">
        <v>26</v>
      </c>
      <c r="D532" s="118"/>
      <c r="E532" s="118"/>
      <c r="F532" s="118"/>
      <c r="G532" s="118"/>
    </row>
    <row r="533" spans="1:7" x14ac:dyDescent="0.25">
      <c r="A533" s="72" t="s">
        <v>743</v>
      </c>
      <c r="B533" s="185" t="s">
        <v>799</v>
      </c>
      <c r="C533" s="172" t="s">
        <v>26</v>
      </c>
      <c r="D533" s="118"/>
      <c r="E533" s="118"/>
      <c r="F533" s="118"/>
      <c r="G533" s="118"/>
    </row>
    <row r="534" spans="1:7" x14ac:dyDescent="0.25">
      <c r="A534" s="72" t="s">
        <v>1256</v>
      </c>
      <c r="B534" s="185" t="s">
        <v>141</v>
      </c>
      <c r="C534" s="172" t="s">
        <v>26</v>
      </c>
      <c r="D534" s="118"/>
      <c r="E534" s="118"/>
      <c r="F534" s="118"/>
      <c r="G534" s="118"/>
    </row>
    <row r="535" spans="1:7" x14ac:dyDescent="0.25">
      <c r="A535" s="72" t="s">
        <v>1257</v>
      </c>
      <c r="B535" s="185" t="s">
        <v>142</v>
      </c>
      <c r="C535" s="172" t="s">
        <v>26</v>
      </c>
      <c r="D535" s="118"/>
      <c r="E535" s="118"/>
      <c r="F535" s="118"/>
      <c r="G535" s="118"/>
    </row>
    <row r="536" spans="1:7" x14ac:dyDescent="0.25">
      <c r="A536" s="72" t="s">
        <v>1258</v>
      </c>
      <c r="B536" s="185" t="s">
        <v>29</v>
      </c>
      <c r="C536" s="172" t="s">
        <v>26</v>
      </c>
      <c r="D536" s="118"/>
      <c r="E536" s="118"/>
      <c r="F536" s="118"/>
      <c r="G536" s="118"/>
    </row>
    <row r="537" spans="1:7" x14ac:dyDescent="0.25">
      <c r="A537" s="72" t="s">
        <v>756</v>
      </c>
      <c r="B537" s="186" t="s">
        <v>800</v>
      </c>
      <c r="C537" s="172"/>
      <c r="D537" s="118"/>
      <c r="E537" s="118"/>
      <c r="F537" s="118"/>
      <c r="G537" s="118"/>
    </row>
    <row r="538" spans="1:7" x14ac:dyDescent="0.25">
      <c r="A538" s="72" t="s">
        <v>1259</v>
      </c>
      <c r="B538" s="186" t="s">
        <v>31</v>
      </c>
      <c r="C538" s="172"/>
      <c r="D538" s="118"/>
      <c r="E538" s="118"/>
      <c r="F538" s="118"/>
      <c r="G538" s="118"/>
    </row>
    <row r="539" spans="1:7" x14ac:dyDescent="0.25">
      <c r="A539" s="72" t="s">
        <v>1260</v>
      </c>
      <c r="B539" s="175" t="s">
        <v>31</v>
      </c>
      <c r="C539" s="172"/>
      <c r="D539" s="118"/>
      <c r="E539" s="118"/>
      <c r="F539" s="118"/>
      <c r="G539" s="118"/>
    </row>
    <row r="540" spans="1:7" x14ac:dyDescent="0.25">
      <c r="A540" s="72" t="s">
        <v>1483</v>
      </c>
      <c r="B540" s="175" t="s">
        <v>31</v>
      </c>
      <c r="C540" s="172"/>
      <c r="D540" s="118"/>
      <c r="E540" s="118"/>
      <c r="F540" s="118"/>
      <c r="G540" s="118"/>
    </row>
    <row r="541" spans="1:7" x14ac:dyDescent="0.25">
      <c r="A541" s="72" t="s">
        <v>1484</v>
      </c>
      <c r="B541" s="175" t="s">
        <v>31</v>
      </c>
      <c r="C541" s="172"/>
      <c r="D541" s="118"/>
      <c r="E541" s="118"/>
      <c r="F541" s="118"/>
      <c r="G541" s="118"/>
    </row>
    <row r="542" spans="1:7" x14ac:dyDescent="0.25">
      <c r="A542" s="72" t="s">
        <v>1485</v>
      </c>
      <c r="B542" s="175" t="s">
        <v>31</v>
      </c>
      <c r="C542" s="172"/>
      <c r="D542" s="118"/>
      <c r="E542" s="118"/>
      <c r="F542" s="118"/>
      <c r="G542" s="118"/>
    </row>
    <row r="543" spans="1:7" x14ac:dyDescent="0.25">
      <c r="A543" s="72" t="s">
        <v>1486</v>
      </c>
      <c r="B543" s="175" t="s">
        <v>31</v>
      </c>
      <c r="C543" s="172"/>
      <c r="D543" s="118"/>
      <c r="E543" s="118"/>
      <c r="F543" s="118"/>
      <c r="G543" s="118"/>
    </row>
    <row r="544" spans="1:7" x14ac:dyDescent="0.25">
      <c r="A544" s="72" t="s">
        <v>1487</v>
      </c>
      <c r="B544" s="175" t="s">
        <v>31</v>
      </c>
      <c r="C544" s="172"/>
      <c r="D544" s="118"/>
      <c r="E544" s="118"/>
      <c r="F544" s="118"/>
      <c r="G544" s="118"/>
    </row>
    <row r="545" spans="1:7" x14ac:dyDescent="0.25">
      <c r="A545" s="72" t="s">
        <v>1488</v>
      </c>
      <c r="B545" s="175" t="s">
        <v>31</v>
      </c>
      <c r="C545" s="172"/>
      <c r="D545" s="118"/>
      <c r="E545" s="118"/>
      <c r="F545" s="118"/>
      <c r="G545" s="118"/>
    </row>
    <row r="546" spans="1:7" x14ac:dyDescent="0.25">
      <c r="A546" s="72" t="s">
        <v>1489</v>
      </c>
      <c r="B546" s="175" t="s">
        <v>31</v>
      </c>
      <c r="C546" s="172"/>
      <c r="D546" s="118"/>
      <c r="E546" s="118"/>
      <c r="F546" s="118"/>
      <c r="G546" s="118"/>
    </row>
    <row r="547" spans="1:7" x14ac:dyDescent="0.25">
      <c r="A547" s="72" t="s">
        <v>1490</v>
      </c>
      <c r="B547" s="175" t="s">
        <v>31</v>
      </c>
      <c r="C547" s="172"/>
      <c r="D547" s="118"/>
      <c r="E547" s="118"/>
      <c r="F547" s="118"/>
      <c r="G547" s="118"/>
    </row>
    <row r="548" spans="1:7" x14ac:dyDescent="0.25">
      <c r="A548" s="72" t="s">
        <v>1491</v>
      </c>
      <c r="B548" s="175" t="s">
        <v>31</v>
      </c>
      <c r="C548" s="172"/>
      <c r="D548" s="118"/>
      <c r="E548" s="118"/>
      <c r="F548" s="118"/>
      <c r="G548" s="115"/>
    </row>
    <row r="549" spans="1:7" x14ac:dyDescent="0.25">
      <c r="A549" s="72" t="s">
        <v>1492</v>
      </c>
      <c r="B549" s="175" t="s">
        <v>31</v>
      </c>
      <c r="C549" s="172"/>
      <c r="D549" s="118"/>
      <c r="E549" s="118"/>
      <c r="F549" s="118"/>
      <c r="G549" s="115"/>
    </row>
    <row r="550" spans="1:7" x14ac:dyDescent="0.25">
      <c r="A550" s="72" t="s">
        <v>1493</v>
      </c>
      <c r="B550" s="175" t="s">
        <v>31</v>
      </c>
      <c r="C550" s="172"/>
      <c r="D550" s="118"/>
      <c r="E550" s="118"/>
      <c r="F550" s="118"/>
      <c r="G550" s="115"/>
    </row>
    <row r="551" spans="1:7" x14ac:dyDescent="0.25">
      <c r="A551" s="108"/>
      <c r="B551" s="108" t="s">
        <v>1362</v>
      </c>
      <c r="C551" s="108" t="s">
        <v>27</v>
      </c>
      <c r="D551" s="108" t="s">
        <v>331</v>
      </c>
      <c r="E551" s="108"/>
      <c r="F551" s="149" t="s">
        <v>55</v>
      </c>
      <c r="G551" s="108" t="s">
        <v>343</v>
      </c>
    </row>
    <row r="552" spans="1:7" x14ac:dyDescent="0.25">
      <c r="A552" s="47" t="s">
        <v>744</v>
      </c>
      <c r="B552" s="121" t="s">
        <v>86</v>
      </c>
      <c r="C552" s="176" t="s">
        <v>26</v>
      </c>
      <c r="D552" s="177" t="s">
        <v>26</v>
      </c>
      <c r="E552" s="123"/>
      <c r="F552" s="178" t="str">
        <f>IF($C$570=0,"",IF(C552="[for completion]","",IF(C552="","",C552/$C$570)))</f>
        <v/>
      </c>
      <c r="G552" s="178" t="str">
        <f>IF($D$570=0,"",IF(D552="[for completion]","",IF(D552="","",D552/$D$570)))</f>
        <v/>
      </c>
    </row>
    <row r="553" spans="1:7" x14ac:dyDescent="0.25">
      <c r="A553" s="47" t="s">
        <v>745</v>
      </c>
      <c r="B553" s="121" t="s">
        <v>86</v>
      </c>
      <c r="C553" s="176" t="s">
        <v>26</v>
      </c>
      <c r="D553" s="177" t="s">
        <v>26</v>
      </c>
      <c r="E553" s="123"/>
      <c r="F553" s="178" t="str">
        <f t="shared" ref="F553:F569" si="31">IF($C$570=0,"",IF(C553="[for completion]","",IF(C553="","",C553/$C$570)))</f>
        <v/>
      </c>
      <c r="G553" s="178" t="str">
        <f t="shared" ref="G553:G569" si="32">IF($D$570=0,"",IF(D553="[for completion]","",IF(D553="","",D553/$D$570)))</f>
        <v/>
      </c>
    </row>
    <row r="554" spans="1:7" x14ac:dyDescent="0.25">
      <c r="A554" s="47" t="s">
        <v>746</v>
      </c>
      <c r="B554" s="121" t="s">
        <v>86</v>
      </c>
      <c r="C554" s="176" t="s">
        <v>26</v>
      </c>
      <c r="D554" s="177" t="s">
        <v>26</v>
      </c>
      <c r="E554" s="123"/>
      <c r="F554" s="178" t="str">
        <f t="shared" si="31"/>
        <v/>
      </c>
      <c r="G554" s="178" t="str">
        <f t="shared" si="32"/>
        <v/>
      </c>
    </row>
    <row r="555" spans="1:7" x14ac:dyDescent="0.25">
      <c r="A555" s="47" t="s">
        <v>747</v>
      </c>
      <c r="B555" s="121" t="s">
        <v>86</v>
      </c>
      <c r="C555" s="176" t="s">
        <v>26</v>
      </c>
      <c r="D555" s="177" t="s">
        <v>26</v>
      </c>
      <c r="E555" s="123"/>
      <c r="F555" s="178" t="str">
        <f t="shared" si="31"/>
        <v/>
      </c>
      <c r="G555" s="178" t="str">
        <f t="shared" si="32"/>
        <v/>
      </c>
    </row>
    <row r="556" spans="1:7" x14ac:dyDescent="0.25">
      <c r="A556" s="47" t="s">
        <v>748</v>
      </c>
      <c r="B556" s="121" t="s">
        <v>86</v>
      </c>
      <c r="C556" s="176" t="s">
        <v>26</v>
      </c>
      <c r="D556" s="177" t="s">
        <v>26</v>
      </c>
      <c r="E556" s="123"/>
      <c r="F556" s="178" t="str">
        <f t="shared" si="31"/>
        <v/>
      </c>
      <c r="G556" s="178" t="str">
        <f t="shared" si="32"/>
        <v/>
      </c>
    </row>
    <row r="557" spans="1:7" x14ac:dyDescent="0.25">
      <c r="A557" s="47" t="s">
        <v>1261</v>
      </c>
      <c r="B557" s="121" t="s">
        <v>86</v>
      </c>
      <c r="C557" s="176" t="s">
        <v>26</v>
      </c>
      <c r="D557" s="177" t="s">
        <v>26</v>
      </c>
      <c r="E557" s="123"/>
      <c r="F557" s="178" t="str">
        <f t="shared" si="31"/>
        <v/>
      </c>
      <c r="G557" s="178" t="str">
        <f t="shared" si="32"/>
        <v/>
      </c>
    </row>
    <row r="558" spans="1:7" x14ac:dyDescent="0.25">
      <c r="A558" s="47" t="s">
        <v>1262</v>
      </c>
      <c r="B558" s="121" t="s">
        <v>86</v>
      </c>
      <c r="C558" s="176" t="s">
        <v>26</v>
      </c>
      <c r="D558" s="177" t="s">
        <v>26</v>
      </c>
      <c r="E558" s="123"/>
      <c r="F558" s="178" t="str">
        <f>IF($C$570=0,"",IF(C558="[for completion]","",IF(C558="","",C558/$C$570)))</f>
        <v/>
      </c>
      <c r="G558" s="178" t="str">
        <f t="shared" si="32"/>
        <v/>
      </c>
    </row>
    <row r="559" spans="1:7" x14ac:dyDescent="0.25">
      <c r="A559" s="47" t="s">
        <v>1263</v>
      </c>
      <c r="B559" s="121" t="s">
        <v>86</v>
      </c>
      <c r="C559" s="176" t="s">
        <v>26</v>
      </c>
      <c r="D559" s="177" t="s">
        <v>26</v>
      </c>
      <c r="E559" s="123"/>
      <c r="F559" s="178" t="str">
        <f t="shared" si="31"/>
        <v/>
      </c>
      <c r="G559" s="178" t="str">
        <f>IF($D$570=0,"",IF(D559="[for completion]","",IF(D559="","",D559/$D$570)))</f>
        <v/>
      </c>
    </row>
    <row r="560" spans="1:7" x14ac:dyDescent="0.25">
      <c r="A560" s="47" t="s">
        <v>1264</v>
      </c>
      <c r="B560" s="121" t="s">
        <v>86</v>
      </c>
      <c r="C560" s="176" t="s">
        <v>26</v>
      </c>
      <c r="D560" s="177" t="s">
        <v>26</v>
      </c>
      <c r="E560" s="123"/>
      <c r="F560" s="178" t="str">
        <f t="shared" si="31"/>
        <v/>
      </c>
      <c r="G560" s="178" t="str">
        <f t="shared" si="32"/>
        <v/>
      </c>
    </row>
    <row r="561" spans="1:7" x14ac:dyDescent="0.25">
      <c r="A561" s="47" t="s">
        <v>1265</v>
      </c>
      <c r="B561" s="121" t="s">
        <v>86</v>
      </c>
      <c r="C561" s="176" t="s">
        <v>26</v>
      </c>
      <c r="D561" s="177" t="s">
        <v>26</v>
      </c>
      <c r="E561" s="123"/>
      <c r="F561" s="178" t="str">
        <f t="shared" si="31"/>
        <v/>
      </c>
      <c r="G561" s="178" t="str">
        <f t="shared" si="32"/>
        <v/>
      </c>
    </row>
    <row r="562" spans="1:7" x14ac:dyDescent="0.25">
      <c r="A562" s="47" t="s">
        <v>1266</v>
      </c>
      <c r="B562" s="121" t="s">
        <v>86</v>
      </c>
      <c r="C562" s="176" t="s">
        <v>26</v>
      </c>
      <c r="D562" s="177" t="s">
        <v>26</v>
      </c>
      <c r="E562" s="123"/>
      <c r="F562" s="178" t="str">
        <f t="shared" si="31"/>
        <v/>
      </c>
      <c r="G562" s="178" t="str">
        <f t="shared" si="32"/>
        <v/>
      </c>
    </row>
    <row r="563" spans="1:7" x14ac:dyDescent="0.25">
      <c r="A563" s="47" t="s">
        <v>1267</v>
      </c>
      <c r="B563" s="121" t="s">
        <v>86</v>
      </c>
      <c r="C563" s="176" t="s">
        <v>26</v>
      </c>
      <c r="D563" s="177" t="s">
        <v>26</v>
      </c>
      <c r="E563" s="123"/>
      <c r="F563" s="178" t="str">
        <f t="shared" si="31"/>
        <v/>
      </c>
      <c r="G563" s="178" t="str">
        <f t="shared" si="32"/>
        <v/>
      </c>
    </row>
    <row r="564" spans="1:7" x14ac:dyDescent="0.25">
      <c r="A564" s="47" t="s">
        <v>1268</v>
      </c>
      <c r="B564" s="121" t="s">
        <v>86</v>
      </c>
      <c r="C564" s="176" t="s">
        <v>26</v>
      </c>
      <c r="D564" s="177" t="s">
        <v>26</v>
      </c>
      <c r="E564" s="123"/>
      <c r="F564" s="178" t="str">
        <f t="shared" si="31"/>
        <v/>
      </c>
      <c r="G564" s="178" t="str">
        <f t="shared" si="32"/>
        <v/>
      </c>
    </row>
    <row r="565" spans="1:7" x14ac:dyDescent="0.25">
      <c r="A565" s="47" t="s">
        <v>1269</v>
      </c>
      <c r="B565" s="121" t="s">
        <v>86</v>
      </c>
      <c r="C565" s="176" t="s">
        <v>26</v>
      </c>
      <c r="D565" s="177" t="s">
        <v>26</v>
      </c>
      <c r="E565" s="123"/>
      <c r="F565" s="178" t="str">
        <f t="shared" si="31"/>
        <v/>
      </c>
      <c r="G565" s="178" t="str">
        <f t="shared" si="32"/>
        <v/>
      </c>
    </row>
    <row r="566" spans="1:7" x14ac:dyDescent="0.25">
      <c r="A566" s="47" t="s">
        <v>1270</v>
      </c>
      <c r="B566" s="121" t="s">
        <v>86</v>
      </c>
      <c r="C566" s="176" t="s">
        <v>26</v>
      </c>
      <c r="D566" s="177" t="s">
        <v>26</v>
      </c>
      <c r="E566" s="123"/>
      <c r="F566" s="178" t="str">
        <f t="shared" si="31"/>
        <v/>
      </c>
      <c r="G566" s="178" t="str">
        <f t="shared" si="32"/>
        <v/>
      </c>
    </row>
    <row r="567" spans="1:7" x14ac:dyDescent="0.25">
      <c r="A567" s="47" t="s">
        <v>1271</v>
      </c>
      <c r="B567" s="121" t="s">
        <v>86</v>
      </c>
      <c r="C567" s="176" t="s">
        <v>26</v>
      </c>
      <c r="D567" s="177" t="s">
        <v>26</v>
      </c>
      <c r="E567" s="123"/>
      <c r="F567" s="178" t="str">
        <f t="shared" si="31"/>
        <v/>
      </c>
      <c r="G567" s="178" t="str">
        <f t="shared" si="32"/>
        <v/>
      </c>
    </row>
    <row r="568" spans="1:7" x14ac:dyDescent="0.25">
      <c r="A568" s="47" t="s">
        <v>1272</v>
      </c>
      <c r="B568" s="121" t="s">
        <v>86</v>
      </c>
      <c r="C568" s="176" t="s">
        <v>26</v>
      </c>
      <c r="D568" s="177" t="s">
        <v>26</v>
      </c>
      <c r="E568" s="123"/>
      <c r="F568" s="178" t="str">
        <f t="shared" si="31"/>
        <v/>
      </c>
      <c r="G568" s="178" t="str">
        <f t="shared" si="32"/>
        <v/>
      </c>
    </row>
    <row r="569" spans="1:7" x14ac:dyDescent="0.25">
      <c r="A569" s="47" t="s">
        <v>1273</v>
      </c>
      <c r="B569" s="121" t="s">
        <v>716</v>
      </c>
      <c r="C569" s="176" t="s">
        <v>26</v>
      </c>
      <c r="D569" s="177" t="s">
        <v>26</v>
      </c>
      <c r="E569" s="123"/>
      <c r="F569" s="178" t="str">
        <f t="shared" si="31"/>
        <v/>
      </c>
      <c r="G569" s="178" t="str">
        <f t="shared" si="32"/>
        <v/>
      </c>
    </row>
    <row r="570" spans="1:7" x14ac:dyDescent="0.25">
      <c r="A570" s="47" t="s">
        <v>1274</v>
      </c>
      <c r="B570" s="121" t="s">
        <v>30</v>
      </c>
      <c r="C570" s="176">
        <f>SUM(C552:C569)</f>
        <v>0</v>
      </c>
      <c r="D570" s="177">
        <f>SUM(D552:D569)</f>
        <v>0</v>
      </c>
      <c r="E570" s="123"/>
      <c r="F570" s="194">
        <f>SUM(F552:F569)</f>
        <v>0</v>
      </c>
      <c r="G570" s="194">
        <f>SUM(G552:G569)</f>
        <v>0</v>
      </c>
    </row>
    <row r="571" spans="1:7" x14ac:dyDescent="0.25">
      <c r="A571" s="47" t="s">
        <v>1275</v>
      </c>
      <c r="B571" s="121"/>
      <c r="C571" s="118"/>
      <c r="D571" s="118"/>
      <c r="E571" s="123"/>
      <c r="F571" s="123"/>
      <c r="G571" s="123"/>
    </row>
    <row r="572" spans="1:7" x14ac:dyDescent="0.25">
      <c r="A572" s="47" t="s">
        <v>1276</v>
      </c>
      <c r="B572" s="121"/>
      <c r="C572" s="118"/>
      <c r="D572" s="118"/>
      <c r="E572" s="123"/>
      <c r="F572" s="123"/>
      <c r="G572" s="123"/>
    </row>
    <row r="573" spans="1:7" x14ac:dyDescent="0.25">
      <c r="A573" s="47" t="s">
        <v>1277</v>
      </c>
      <c r="B573" s="121"/>
      <c r="C573" s="118"/>
      <c r="D573" s="118"/>
      <c r="E573" s="123"/>
      <c r="F573" s="123"/>
      <c r="G573" s="123"/>
    </row>
    <row r="574" spans="1:7" x14ac:dyDescent="0.25">
      <c r="A574" s="108"/>
      <c r="B574" s="108" t="s">
        <v>1494</v>
      </c>
      <c r="C574" s="108" t="s">
        <v>27</v>
      </c>
      <c r="D574" s="108" t="s">
        <v>331</v>
      </c>
      <c r="E574" s="108"/>
      <c r="F574" s="149" t="s">
        <v>55</v>
      </c>
      <c r="G574" s="108" t="s">
        <v>343</v>
      </c>
    </row>
    <row r="575" spans="1:7" x14ac:dyDescent="0.25">
      <c r="A575" s="47" t="s">
        <v>1278</v>
      </c>
      <c r="B575" s="121" t="s">
        <v>86</v>
      </c>
      <c r="C575" s="176" t="s">
        <v>26</v>
      </c>
      <c r="D575" s="177" t="s">
        <v>26</v>
      </c>
      <c r="E575" s="123"/>
      <c r="F575" s="178" t="str">
        <f>IF($C$593=0,"",IF(C575="[for completion]","",IF(C575="","",C575/$C$593)))</f>
        <v/>
      </c>
      <c r="G575" s="178" t="str">
        <f>IF($D$593=0,"",IF(D575="[for completion]","",IF(D575="","",D575/$D$593)))</f>
        <v/>
      </c>
    </row>
    <row r="576" spans="1:7" x14ac:dyDescent="0.25">
      <c r="A576" s="47" t="s">
        <v>1279</v>
      </c>
      <c r="B576" s="121" t="s">
        <v>86</v>
      </c>
      <c r="C576" s="176" t="s">
        <v>26</v>
      </c>
      <c r="D576" s="177" t="s">
        <v>26</v>
      </c>
      <c r="E576" s="123"/>
      <c r="F576" s="178" t="str">
        <f t="shared" ref="F576:F592" si="33">IF($C$593=0,"",IF(C576="[for completion]","",IF(C576="","",C576/$C$593)))</f>
        <v/>
      </c>
      <c r="G576" s="178" t="str">
        <f t="shared" ref="G576:G592" si="34">IF($D$593=0,"",IF(D576="[for completion]","",IF(D576="","",D576/$D$593)))</f>
        <v/>
      </c>
    </row>
    <row r="577" spans="1:7" x14ac:dyDescent="0.25">
      <c r="A577" s="47" t="s">
        <v>1280</v>
      </c>
      <c r="B577" s="121" t="s">
        <v>86</v>
      </c>
      <c r="C577" s="176" t="s">
        <v>26</v>
      </c>
      <c r="D577" s="177" t="s">
        <v>26</v>
      </c>
      <c r="E577" s="123"/>
      <c r="F577" s="178" t="str">
        <f t="shared" si="33"/>
        <v/>
      </c>
      <c r="G577" s="178" t="str">
        <f t="shared" si="34"/>
        <v/>
      </c>
    </row>
    <row r="578" spans="1:7" x14ac:dyDescent="0.25">
      <c r="A578" s="47" t="s">
        <v>1281</v>
      </c>
      <c r="B578" s="121" t="s">
        <v>86</v>
      </c>
      <c r="C578" s="176" t="s">
        <v>26</v>
      </c>
      <c r="D578" s="177" t="s">
        <v>26</v>
      </c>
      <c r="E578" s="123"/>
      <c r="F578" s="178" t="str">
        <f t="shared" si="33"/>
        <v/>
      </c>
      <c r="G578" s="178" t="str">
        <f t="shared" si="34"/>
        <v/>
      </c>
    </row>
    <row r="579" spans="1:7" x14ac:dyDescent="0.25">
      <c r="A579" s="47" t="s">
        <v>1282</v>
      </c>
      <c r="B579" s="121" t="s">
        <v>86</v>
      </c>
      <c r="C579" s="176" t="s">
        <v>26</v>
      </c>
      <c r="D579" s="177" t="s">
        <v>26</v>
      </c>
      <c r="E579" s="123"/>
      <c r="F579" s="178" t="str">
        <f t="shared" si="33"/>
        <v/>
      </c>
      <c r="G579" s="178" t="str">
        <f t="shared" si="34"/>
        <v/>
      </c>
    </row>
    <row r="580" spans="1:7" x14ac:dyDescent="0.25">
      <c r="A580" s="47" t="s">
        <v>1283</v>
      </c>
      <c r="B580" s="121" t="s">
        <v>86</v>
      </c>
      <c r="C580" s="176" t="s">
        <v>26</v>
      </c>
      <c r="D580" s="177" t="s">
        <v>26</v>
      </c>
      <c r="E580" s="123"/>
      <c r="F580" s="178" t="str">
        <f t="shared" si="33"/>
        <v/>
      </c>
      <c r="G580" s="178" t="str">
        <f t="shared" si="34"/>
        <v/>
      </c>
    </row>
    <row r="581" spans="1:7" x14ac:dyDescent="0.25">
      <c r="A581" s="47" t="s">
        <v>1284</v>
      </c>
      <c r="B581" s="121" t="s">
        <v>86</v>
      </c>
      <c r="C581" s="176" t="s">
        <v>26</v>
      </c>
      <c r="D581" s="177" t="s">
        <v>26</v>
      </c>
      <c r="E581" s="123"/>
      <c r="F581" s="178" t="str">
        <f>IF($C$593=0,"",IF(C581="[for completion]","",IF(C581="","",C581/$C$593)))</f>
        <v/>
      </c>
      <c r="G581" s="178" t="str">
        <f>IF($D$593=0,"",IF(D581="[for completion]","",IF(D581="","",D581/$D$593)))</f>
        <v/>
      </c>
    </row>
    <row r="582" spans="1:7" x14ac:dyDescent="0.25">
      <c r="A582" s="47" t="s">
        <v>1285</v>
      </c>
      <c r="B582" s="121" t="s">
        <v>86</v>
      </c>
      <c r="C582" s="176" t="s">
        <v>26</v>
      </c>
      <c r="D582" s="177" t="s">
        <v>26</v>
      </c>
      <c r="E582" s="123"/>
      <c r="F582" s="178" t="str">
        <f t="shared" si="33"/>
        <v/>
      </c>
      <c r="G582" s="178" t="str">
        <f t="shared" si="34"/>
        <v/>
      </c>
    </row>
    <row r="583" spans="1:7" x14ac:dyDescent="0.25">
      <c r="A583" s="47" t="s">
        <v>1286</v>
      </c>
      <c r="B583" s="121" t="s">
        <v>86</v>
      </c>
      <c r="C583" s="176" t="s">
        <v>26</v>
      </c>
      <c r="D583" s="177" t="s">
        <v>26</v>
      </c>
      <c r="E583" s="123"/>
      <c r="F583" s="178" t="str">
        <f t="shared" si="33"/>
        <v/>
      </c>
      <c r="G583" s="178" t="str">
        <f t="shared" si="34"/>
        <v/>
      </c>
    </row>
    <row r="584" spans="1:7" x14ac:dyDescent="0.25">
      <c r="A584" s="47" t="s">
        <v>1287</v>
      </c>
      <c r="B584" s="121" t="s">
        <v>86</v>
      </c>
      <c r="C584" s="176" t="s">
        <v>26</v>
      </c>
      <c r="D584" s="177" t="s">
        <v>26</v>
      </c>
      <c r="E584" s="123"/>
      <c r="F584" s="178" t="str">
        <f t="shared" si="33"/>
        <v/>
      </c>
      <c r="G584" s="178" t="str">
        <f t="shared" si="34"/>
        <v/>
      </c>
    </row>
    <row r="585" spans="1:7" x14ac:dyDescent="0.25">
      <c r="A585" s="47" t="s">
        <v>1288</v>
      </c>
      <c r="B585" s="121" t="s">
        <v>86</v>
      </c>
      <c r="C585" s="176" t="s">
        <v>26</v>
      </c>
      <c r="D585" s="177" t="s">
        <v>26</v>
      </c>
      <c r="E585" s="123"/>
      <c r="F585" s="178" t="str">
        <f t="shared" si="33"/>
        <v/>
      </c>
      <c r="G585" s="178" t="str">
        <f t="shared" si="34"/>
        <v/>
      </c>
    </row>
    <row r="586" spans="1:7" x14ac:dyDescent="0.25">
      <c r="A586" s="47" t="s">
        <v>1495</v>
      </c>
      <c r="B586" s="121" t="s">
        <v>86</v>
      </c>
      <c r="C586" s="176" t="s">
        <v>26</v>
      </c>
      <c r="D586" s="177" t="s">
        <v>26</v>
      </c>
      <c r="E586" s="123"/>
      <c r="F586" s="178" t="str">
        <f t="shared" si="33"/>
        <v/>
      </c>
      <c r="G586" s="178" t="str">
        <f t="shared" si="34"/>
        <v/>
      </c>
    </row>
    <row r="587" spans="1:7" x14ac:dyDescent="0.25">
      <c r="A587" s="47" t="s">
        <v>1496</v>
      </c>
      <c r="B587" s="121" t="s">
        <v>86</v>
      </c>
      <c r="C587" s="176" t="s">
        <v>26</v>
      </c>
      <c r="D587" s="177" t="s">
        <v>26</v>
      </c>
      <c r="E587" s="123"/>
      <c r="F587" s="178" t="str">
        <f t="shared" si="33"/>
        <v/>
      </c>
      <c r="G587" s="178" t="str">
        <f t="shared" si="34"/>
        <v/>
      </c>
    </row>
    <row r="588" spans="1:7" x14ac:dyDescent="0.25">
      <c r="A588" s="47" t="s">
        <v>1497</v>
      </c>
      <c r="B588" s="121" t="s">
        <v>86</v>
      </c>
      <c r="C588" s="176" t="s">
        <v>26</v>
      </c>
      <c r="D588" s="177" t="s">
        <v>26</v>
      </c>
      <c r="E588" s="123"/>
      <c r="F588" s="178" t="str">
        <f t="shared" si="33"/>
        <v/>
      </c>
      <c r="G588" s="178" t="str">
        <f t="shared" si="34"/>
        <v/>
      </c>
    </row>
    <row r="589" spans="1:7" x14ac:dyDescent="0.25">
      <c r="A589" s="47" t="s">
        <v>1498</v>
      </c>
      <c r="B589" s="121" t="s">
        <v>86</v>
      </c>
      <c r="C589" s="176" t="s">
        <v>26</v>
      </c>
      <c r="D589" s="177" t="s">
        <v>26</v>
      </c>
      <c r="E589" s="123"/>
      <c r="F589" s="178" t="str">
        <f t="shared" si="33"/>
        <v/>
      </c>
      <c r="G589" s="178" t="str">
        <f t="shared" si="34"/>
        <v/>
      </c>
    </row>
    <row r="590" spans="1:7" x14ac:dyDescent="0.25">
      <c r="A590" s="47" t="s">
        <v>1499</v>
      </c>
      <c r="B590" s="121" t="s">
        <v>86</v>
      </c>
      <c r="C590" s="176" t="s">
        <v>26</v>
      </c>
      <c r="D590" s="177" t="s">
        <v>26</v>
      </c>
      <c r="E590" s="123"/>
      <c r="F590" s="178" t="str">
        <f t="shared" si="33"/>
        <v/>
      </c>
      <c r="G590" s="178" t="str">
        <f t="shared" si="34"/>
        <v/>
      </c>
    </row>
    <row r="591" spans="1:7" x14ac:dyDescent="0.25">
      <c r="A591" s="47" t="s">
        <v>1500</v>
      </c>
      <c r="B591" s="121" t="s">
        <v>86</v>
      </c>
      <c r="C591" s="176" t="s">
        <v>26</v>
      </c>
      <c r="D591" s="177" t="s">
        <v>26</v>
      </c>
      <c r="E591" s="123"/>
      <c r="F591" s="178" t="str">
        <f t="shared" si="33"/>
        <v/>
      </c>
      <c r="G591" s="178" t="str">
        <f t="shared" si="34"/>
        <v/>
      </c>
    </row>
    <row r="592" spans="1:7" x14ac:dyDescent="0.25">
      <c r="A592" s="47" t="s">
        <v>1501</v>
      </c>
      <c r="B592" s="121" t="s">
        <v>716</v>
      </c>
      <c r="C592" s="176" t="s">
        <v>26</v>
      </c>
      <c r="D592" s="177" t="s">
        <v>26</v>
      </c>
      <c r="E592" s="123"/>
      <c r="F592" s="178" t="str">
        <f t="shared" si="33"/>
        <v/>
      </c>
      <c r="G592" s="178" t="str">
        <f t="shared" si="34"/>
        <v/>
      </c>
    </row>
    <row r="593" spans="1:7" x14ac:dyDescent="0.25">
      <c r="A593" s="47" t="s">
        <v>1502</v>
      </c>
      <c r="B593" s="121" t="s">
        <v>30</v>
      </c>
      <c r="C593" s="176">
        <f>SUM(C575:C592)</f>
        <v>0</v>
      </c>
      <c r="D593" s="177">
        <f>SUM(D575:D592)</f>
        <v>0</v>
      </c>
      <c r="E593" s="123"/>
      <c r="F593" s="178">
        <f>SUM(F575:F592)</f>
        <v>0</v>
      </c>
      <c r="G593" s="178">
        <f>SUM(G575:G592)</f>
        <v>0</v>
      </c>
    </row>
    <row r="594" spans="1:7" x14ac:dyDescent="0.25">
      <c r="A594" s="149"/>
      <c r="B594" s="149" t="s">
        <v>1374</v>
      </c>
      <c r="C594" s="108" t="s">
        <v>27</v>
      </c>
      <c r="D594" s="108" t="s">
        <v>331</v>
      </c>
      <c r="E594" s="108"/>
      <c r="F594" s="149" t="s">
        <v>55</v>
      </c>
      <c r="G594" s="108" t="s">
        <v>343</v>
      </c>
    </row>
    <row r="595" spans="1:7" x14ac:dyDescent="0.25">
      <c r="A595" s="47" t="s">
        <v>1289</v>
      </c>
      <c r="B595" s="121" t="s">
        <v>321</v>
      </c>
      <c r="C595" s="176" t="s">
        <v>26</v>
      </c>
      <c r="D595" s="177" t="s">
        <v>26</v>
      </c>
      <c r="E595" s="123"/>
      <c r="F595" s="178" t="str">
        <f>IF($C$605=0,"",IF(C595="[for completion]","",IF(C595="","",C595/$C$605)))</f>
        <v/>
      </c>
      <c r="G595" s="178" t="str">
        <f>IF($D$605=0,"",IF(D595="[for completion]","",IF(D595="","",D595/$D$605)))</f>
        <v/>
      </c>
    </row>
    <row r="596" spans="1:7" x14ac:dyDescent="0.25">
      <c r="A596" s="47" t="s">
        <v>1290</v>
      </c>
      <c r="B596" s="121" t="s">
        <v>322</v>
      </c>
      <c r="C596" s="176" t="s">
        <v>26</v>
      </c>
      <c r="D596" s="177" t="s">
        <v>26</v>
      </c>
      <c r="E596" s="123"/>
      <c r="F596" s="178" t="str">
        <f t="shared" ref="F596:F604" si="35">IF($C$605=0,"",IF(C596="[for completion]","",IF(C596="","",C596/$C$605)))</f>
        <v/>
      </c>
      <c r="G596" s="178" t="str">
        <f t="shared" ref="G596:G604" si="36">IF($D$605=0,"",IF(D596="[for completion]","",IF(D596="","",D596/$D$605)))</f>
        <v/>
      </c>
    </row>
    <row r="597" spans="1:7" x14ac:dyDescent="0.25">
      <c r="A597" s="47" t="s">
        <v>1291</v>
      </c>
      <c r="B597" s="121" t="s">
        <v>1327</v>
      </c>
      <c r="C597" s="176" t="s">
        <v>26</v>
      </c>
      <c r="D597" s="177" t="s">
        <v>26</v>
      </c>
      <c r="E597" s="123"/>
      <c r="F597" s="178" t="str">
        <f>IF($C$605=0,"",IF(C597="[for completion]","",IF(C597="","",C597/$C$605)))</f>
        <v/>
      </c>
      <c r="G597" s="178" t="str">
        <f>IF($D$605=0,"",IF(D597="[for completion]","",IF(D597="","",D597/$D$605)))</f>
        <v/>
      </c>
    </row>
    <row r="598" spans="1:7" x14ac:dyDescent="0.25">
      <c r="A598" s="47" t="s">
        <v>1292</v>
      </c>
      <c r="B598" s="121" t="s">
        <v>323</v>
      </c>
      <c r="C598" s="176" t="s">
        <v>26</v>
      </c>
      <c r="D598" s="177" t="s">
        <v>26</v>
      </c>
      <c r="E598" s="123"/>
      <c r="F598" s="178" t="str">
        <f t="shared" si="35"/>
        <v/>
      </c>
      <c r="G598" s="178" t="str">
        <f t="shared" si="36"/>
        <v/>
      </c>
    </row>
    <row r="599" spans="1:7" x14ac:dyDescent="0.25">
      <c r="A599" s="47" t="s">
        <v>1293</v>
      </c>
      <c r="B599" s="121" t="s">
        <v>324</v>
      </c>
      <c r="C599" s="176" t="s">
        <v>26</v>
      </c>
      <c r="D599" s="177" t="s">
        <v>26</v>
      </c>
      <c r="E599" s="123"/>
      <c r="F599" s="178" t="str">
        <f t="shared" si="35"/>
        <v/>
      </c>
      <c r="G599" s="178" t="str">
        <f t="shared" si="36"/>
        <v/>
      </c>
    </row>
    <row r="600" spans="1:7" x14ac:dyDescent="0.25">
      <c r="A600" s="47" t="s">
        <v>1503</v>
      </c>
      <c r="B600" s="121" t="s">
        <v>325</v>
      </c>
      <c r="C600" s="176" t="s">
        <v>26</v>
      </c>
      <c r="D600" s="177" t="s">
        <v>26</v>
      </c>
      <c r="E600" s="123"/>
      <c r="F600" s="178" t="str">
        <f t="shared" si="35"/>
        <v/>
      </c>
      <c r="G600" s="178" t="str">
        <f t="shared" si="36"/>
        <v/>
      </c>
    </row>
    <row r="601" spans="1:7" x14ac:dyDescent="0.25">
      <c r="A601" s="47" t="s">
        <v>1504</v>
      </c>
      <c r="B601" s="121" t="s">
        <v>326</v>
      </c>
      <c r="C601" s="176" t="s">
        <v>26</v>
      </c>
      <c r="D601" s="177" t="s">
        <v>26</v>
      </c>
      <c r="E601" s="123"/>
      <c r="F601" s="178" t="str">
        <f t="shared" si="35"/>
        <v/>
      </c>
      <c r="G601" s="178" t="str">
        <f t="shared" si="36"/>
        <v/>
      </c>
    </row>
    <row r="602" spans="1:7" x14ac:dyDescent="0.25">
      <c r="A602" s="47" t="s">
        <v>1505</v>
      </c>
      <c r="B602" s="121" t="s">
        <v>327</v>
      </c>
      <c r="C602" s="176" t="s">
        <v>26</v>
      </c>
      <c r="D602" s="177" t="s">
        <v>26</v>
      </c>
      <c r="E602" s="123"/>
      <c r="F602" s="178" t="str">
        <f t="shared" si="35"/>
        <v/>
      </c>
      <c r="G602" s="178" t="str">
        <f t="shared" si="36"/>
        <v/>
      </c>
    </row>
    <row r="603" spans="1:7" x14ac:dyDescent="0.25">
      <c r="A603" s="47" t="s">
        <v>1506</v>
      </c>
      <c r="B603" s="121" t="s">
        <v>328</v>
      </c>
      <c r="C603" s="176" t="s">
        <v>26</v>
      </c>
      <c r="D603" s="177" t="s">
        <v>26</v>
      </c>
      <c r="E603" s="123"/>
      <c r="F603" s="178" t="str">
        <f t="shared" si="35"/>
        <v/>
      </c>
      <c r="G603" s="178" t="str">
        <f t="shared" si="36"/>
        <v/>
      </c>
    </row>
    <row r="604" spans="1:7" x14ac:dyDescent="0.25">
      <c r="A604" s="47" t="s">
        <v>1507</v>
      </c>
      <c r="B604" s="118" t="s">
        <v>716</v>
      </c>
      <c r="C604" s="176" t="s">
        <v>26</v>
      </c>
      <c r="D604" s="177" t="s">
        <v>26</v>
      </c>
      <c r="E604" s="123"/>
      <c r="F604" s="178" t="str">
        <f t="shared" si="35"/>
        <v/>
      </c>
      <c r="G604" s="178" t="str">
        <f t="shared" si="36"/>
        <v/>
      </c>
    </row>
    <row r="605" spans="1:7" x14ac:dyDescent="0.25">
      <c r="A605" s="47" t="s">
        <v>1508</v>
      </c>
      <c r="B605" s="121" t="s">
        <v>30</v>
      </c>
      <c r="C605" s="176">
        <f>SUM(C595:C604)</f>
        <v>0</v>
      </c>
      <c r="D605" s="177">
        <f>SUM(D595:D604)</f>
        <v>0</v>
      </c>
      <c r="E605" s="123"/>
      <c r="F605" s="194">
        <f>SUM(F595:F604)</f>
        <v>0</v>
      </c>
      <c r="G605" s="194">
        <f>SUM(G595:G604)</f>
        <v>0</v>
      </c>
    </row>
    <row r="606" spans="1:7" x14ac:dyDescent="0.25">
      <c r="A606" s="47" t="s">
        <v>1509</v>
      </c>
      <c r="B606" s="118"/>
      <c r="C606" s="118"/>
      <c r="D606" s="118"/>
      <c r="E606" s="118"/>
      <c r="F606" s="118"/>
      <c r="G606" s="115"/>
    </row>
    <row r="607" spans="1:7" x14ac:dyDescent="0.25">
      <c r="A607" s="149"/>
      <c r="B607" s="149" t="s">
        <v>1382</v>
      </c>
      <c r="C607" s="108" t="s">
        <v>27</v>
      </c>
      <c r="D607" s="108" t="s">
        <v>331</v>
      </c>
      <c r="E607" s="108"/>
      <c r="F607" s="108" t="s">
        <v>55</v>
      </c>
      <c r="G607" s="108" t="s">
        <v>1536</v>
      </c>
    </row>
    <row r="608" spans="1:7" x14ac:dyDescent="0.25">
      <c r="A608" s="47" t="s">
        <v>1510</v>
      </c>
      <c r="B608" s="121" t="s">
        <v>714</v>
      </c>
      <c r="C608" s="176" t="s">
        <v>26</v>
      </c>
      <c r="D608" s="177" t="s">
        <v>26</v>
      </c>
      <c r="E608" s="123"/>
      <c r="F608" s="178" t="str">
        <f>IF($C$612=0,"",IF(C608="[for completion]","",IF(C608="","",C608/$C$612)))</f>
        <v/>
      </c>
      <c r="G608" s="178" t="str">
        <f>IF($D$612=0,"",IF(D608="[for completion]","",IF(D608="","",D608/$D$612)))</f>
        <v/>
      </c>
    </row>
    <row r="609" spans="1:7" x14ac:dyDescent="0.25">
      <c r="A609" s="47" t="s">
        <v>1511</v>
      </c>
      <c r="B609" s="103" t="s">
        <v>715</v>
      </c>
      <c r="C609" s="176" t="s">
        <v>26</v>
      </c>
      <c r="D609" s="177" t="s">
        <v>26</v>
      </c>
      <c r="E609" s="123"/>
      <c r="F609" s="178" t="str">
        <f>IF($C$612=0,"",IF(C609="[for completion]","",IF(C609="","",C609/$C$612)))</f>
        <v/>
      </c>
      <c r="G609" s="178" t="str">
        <f t="shared" ref="G609:G611" si="37">IF($D$612=0,"",IF(D609="[for completion]","",IF(D609="","",D609/$D$612)))</f>
        <v/>
      </c>
    </row>
    <row r="610" spans="1:7" x14ac:dyDescent="0.25">
      <c r="A610" s="47" t="s">
        <v>1512</v>
      </c>
      <c r="B610" s="121" t="s">
        <v>330</v>
      </c>
      <c r="C610" s="176" t="s">
        <v>26</v>
      </c>
      <c r="D610" s="177" t="s">
        <v>26</v>
      </c>
      <c r="E610" s="123"/>
      <c r="F610" s="178" t="str">
        <f t="shared" ref="F610:F611" si="38">IF($C$612=0,"",IF(C610="[for completion]","",IF(C610="","",C610/$C$612)))</f>
        <v/>
      </c>
      <c r="G610" s="178" t="str">
        <f>IF($D$612=0,"",IF(D610="[for completion]","",IF(D610="","",D610/$D$612)))</f>
        <v/>
      </c>
    </row>
    <row r="611" spans="1:7" x14ac:dyDescent="0.25">
      <c r="A611" s="47" t="s">
        <v>1513</v>
      </c>
      <c r="B611" s="118" t="s">
        <v>716</v>
      </c>
      <c r="C611" s="176" t="s">
        <v>26</v>
      </c>
      <c r="D611" s="177" t="s">
        <v>26</v>
      </c>
      <c r="E611" s="123"/>
      <c r="F611" s="178" t="str">
        <f t="shared" si="38"/>
        <v/>
      </c>
      <c r="G611" s="178" t="str">
        <f t="shared" si="37"/>
        <v/>
      </c>
    </row>
    <row r="612" spans="1:7" x14ac:dyDescent="0.25">
      <c r="A612" s="47" t="s">
        <v>1514</v>
      </c>
      <c r="B612" s="121" t="s">
        <v>30</v>
      </c>
      <c r="C612" s="176">
        <f>SUM(C608:C611)</f>
        <v>0</v>
      </c>
      <c r="D612" s="177">
        <f>SUM(D608:D611)</f>
        <v>0</v>
      </c>
      <c r="E612" s="123"/>
      <c r="F612" s="194">
        <f>SUM(F608:F611)</f>
        <v>0</v>
      </c>
      <c r="G612" s="194">
        <f>SUM(G608:G611)</f>
        <v>0</v>
      </c>
    </row>
    <row r="614" spans="1:7" x14ac:dyDescent="0.25">
      <c r="A614" s="149"/>
      <c r="B614" s="149" t="s">
        <v>1593</v>
      </c>
      <c r="C614" s="149" t="s">
        <v>1541</v>
      </c>
      <c r="D614" s="149" t="s">
        <v>1591</v>
      </c>
      <c r="E614" s="149"/>
      <c r="F614" s="149" t="s">
        <v>1540</v>
      </c>
      <c r="G614" s="149"/>
    </row>
    <row r="615" spans="1:7" x14ac:dyDescent="0.25">
      <c r="A615" s="184" t="s">
        <v>1515</v>
      </c>
      <c r="B615" s="185" t="s">
        <v>134</v>
      </c>
      <c r="C615" s="228" t="s">
        <v>26</v>
      </c>
      <c r="D615" s="184" t="s">
        <v>26</v>
      </c>
      <c r="E615" s="222"/>
      <c r="F615" s="184" t="s">
        <v>26</v>
      </c>
      <c r="G615" s="223"/>
    </row>
    <row r="616" spans="1:7" x14ac:dyDescent="0.25">
      <c r="A616" s="184" t="s">
        <v>1516</v>
      </c>
      <c r="B616" s="185" t="s">
        <v>135</v>
      </c>
      <c r="C616" s="228" t="s">
        <v>26</v>
      </c>
      <c r="D616" s="184" t="s">
        <v>26</v>
      </c>
      <c r="E616" s="222"/>
      <c r="F616" s="184" t="s">
        <v>26</v>
      </c>
      <c r="G616" s="223"/>
    </row>
    <row r="617" spans="1:7" x14ac:dyDescent="0.25">
      <c r="A617" s="184" t="s">
        <v>1517</v>
      </c>
      <c r="B617" s="185" t="s">
        <v>136</v>
      </c>
      <c r="C617" s="228" t="s">
        <v>26</v>
      </c>
      <c r="D617" s="184" t="s">
        <v>26</v>
      </c>
      <c r="E617" s="222"/>
      <c r="F617" s="184" t="s">
        <v>26</v>
      </c>
      <c r="G617" s="223"/>
    </row>
    <row r="618" spans="1:7" x14ac:dyDescent="0.25">
      <c r="A618" s="184" t="s">
        <v>1518</v>
      </c>
      <c r="B618" s="185" t="s">
        <v>137</v>
      </c>
      <c r="C618" s="228" t="s">
        <v>26</v>
      </c>
      <c r="D618" s="184" t="s">
        <v>26</v>
      </c>
      <c r="E618" s="222"/>
      <c r="F618" s="184" t="s">
        <v>26</v>
      </c>
      <c r="G618" s="223"/>
    </row>
    <row r="619" spans="1:7" x14ac:dyDescent="0.25">
      <c r="A619" s="184" t="s">
        <v>1519</v>
      </c>
      <c r="B619" s="185" t="s">
        <v>138</v>
      </c>
      <c r="C619" s="228" t="s">
        <v>26</v>
      </c>
      <c r="D619" s="184" t="s">
        <v>26</v>
      </c>
      <c r="E619" s="222"/>
      <c r="F619" s="184" t="s">
        <v>26</v>
      </c>
      <c r="G619" s="223"/>
    </row>
    <row r="620" spans="1:7" x14ac:dyDescent="0.25">
      <c r="A620" s="184" t="s">
        <v>1520</v>
      </c>
      <c r="B620" s="185" t="s">
        <v>139</v>
      </c>
      <c r="C620" s="228" t="s">
        <v>26</v>
      </c>
      <c r="D620" s="184" t="s">
        <v>26</v>
      </c>
      <c r="E620" s="222"/>
      <c r="F620" s="184" t="s">
        <v>26</v>
      </c>
      <c r="G620" s="223"/>
    </row>
    <row r="621" spans="1:7" x14ac:dyDescent="0.25">
      <c r="A621" s="184" t="s">
        <v>1521</v>
      </c>
      <c r="B621" s="185" t="s">
        <v>140</v>
      </c>
      <c r="C621" s="228" t="s">
        <v>26</v>
      </c>
      <c r="D621" s="184" t="s">
        <v>26</v>
      </c>
      <c r="E621" s="222"/>
      <c r="F621" s="184" t="s">
        <v>26</v>
      </c>
      <c r="G621" s="223"/>
    </row>
    <row r="622" spans="1:7" x14ac:dyDescent="0.25">
      <c r="A622" s="184" t="s">
        <v>1522</v>
      </c>
      <c r="B622" s="185" t="s">
        <v>797</v>
      </c>
      <c r="C622" s="228" t="s">
        <v>26</v>
      </c>
      <c r="D622" s="184" t="s">
        <v>26</v>
      </c>
      <c r="E622" s="222"/>
      <c r="F622" s="184" t="s">
        <v>26</v>
      </c>
      <c r="G622" s="223"/>
    </row>
    <row r="623" spans="1:7" x14ac:dyDescent="0.25">
      <c r="A623" s="184" t="s">
        <v>1523</v>
      </c>
      <c r="B623" s="185" t="s">
        <v>798</v>
      </c>
      <c r="C623" s="228" t="s">
        <v>26</v>
      </c>
      <c r="D623" s="184" t="s">
        <v>26</v>
      </c>
      <c r="E623" s="222"/>
      <c r="F623" s="184" t="s">
        <v>26</v>
      </c>
      <c r="G623" s="223"/>
    </row>
    <row r="624" spans="1:7" x14ac:dyDescent="0.25">
      <c r="A624" s="184" t="s">
        <v>1524</v>
      </c>
      <c r="B624" s="185" t="s">
        <v>799</v>
      </c>
      <c r="C624" s="228" t="s">
        <v>26</v>
      </c>
      <c r="D624" s="184" t="s">
        <v>26</v>
      </c>
      <c r="E624" s="222"/>
      <c r="F624" s="184" t="s">
        <v>26</v>
      </c>
      <c r="G624" s="223"/>
    </row>
    <row r="625" spans="1:7" x14ac:dyDescent="0.25">
      <c r="A625" s="184" t="s">
        <v>1525</v>
      </c>
      <c r="B625" s="185" t="s">
        <v>141</v>
      </c>
      <c r="C625" s="228" t="s">
        <v>26</v>
      </c>
      <c r="D625" s="184" t="s">
        <v>26</v>
      </c>
      <c r="E625" s="222"/>
      <c r="F625" s="184" t="s">
        <v>26</v>
      </c>
      <c r="G625" s="223"/>
    </row>
    <row r="626" spans="1:7" x14ac:dyDescent="0.25">
      <c r="A626" s="184" t="s">
        <v>1526</v>
      </c>
      <c r="B626" s="185" t="s">
        <v>142</v>
      </c>
      <c r="C626" s="228" t="s">
        <v>26</v>
      </c>
      <c r="D626" s="184" t="s">
        <v>26</v>
      </c>
      <c r="E626" s="222"/>
      <c r="F626" s="184" t="s">
        <v>26</v>
      </c>
      <c r="G626" s="223"/>
    </row>
    <row r="627" spans="1:7" x14ac:dyDescent="0.25">
      <c r="A627" s="184" t="s">
        <v>1527</v>
      </c>
      <c r="B627" s="185" t="s">
        <v>29</v>
      </c>
      <c r="C627" s="228" t="s">
        <v>26</v>
      </c>
      <c r="D627" s="184" t="s">
        <v>26</v>
      </c>
      <c r="E627" s="222"/>
      <c r="F627" s="184" t="s">
        <v>26</v>
      </c>
      <c r="G627" s="223"/>
    </row>
    <row r="628" spans="1:7" x14ac:dyDescent="0.25">
      <c r="A628" s="184" t="s">
        <v>1528</v>
      </c>
      <c r="B628" s="185" t="s">
        <v>716</v>
      </c>
      <c r="C628" s="228" t="s">
        <v>26</v>
      </c>
      <c r="D628" s="184" t="s">
        <v>26</v>
      </c>
      <c r="E628" s="222"/>
      <c r="F628" s="184" t="s">
        <v>26</v>
      </c>
      <c r="G628" s="223"/>
    </row>
    <row r="629" spans="1:7" x14ac:dyDescent="0.25">
      <c r="A629" s="184" t="s">
        <v>1529</v>
      </c>
      <c r="B629" s="185" t="s">
        <v>30</v>
      </c>
      <c r="C629" s="228">
        <f>SUM(C615:C628)</f>
        <v>0</v>
      </c>
      <c r="D629" s="184">
        <f>SUM(D615:D628)</f>
        <v>0</v>
      </c>
      <c r="E629" s="222"/>
      <c r="F629" s="228"/>
      <c r="G629" s="223"/>
    </row>
    <row r="630" spans="1:7" x14ac:dyDescent="0.25">
      <c r="A630" s="184" t="s">
        <v>1530</v>
      </c>
      <c r="B630" s="184" t="s">
        <v>1543</v>
      </c>
      <c r="C630" s="184"/>
      <c r="D630" s="184"/>
      <c r="E630" s="184"/>
      <c r="F630" s="184" t="s">
        <v>26</v>
      </c>
      <c r="G630" s="223"/>
    </row>
    <row r="631" spans="1:7" x14ac:dyDescent="0.25">
      <c r="A631" s="184" t="s">
        <v>1531</v>
      </c>
      <c r="G631" s="223"/>
    </row>
    <row r="632" spans="1:7" x14ac:dyDescent="0.25">
      <c r="A632" s="184" t="s">
        <v>1532</v>
      </c>
      <c r="G632" s="223"/>
    </row>
    <row r="633" spans="1:7" x14ac:dyDescent="0.25">
      <c r="A633" s="184" t="s">
        <v>1533</v>
      </c>
      <c r="G633" s="226"/>
    </row>
  </sheetData>
  <sheetProtection algorithmName="SHA-512" hashValue="EFyz/l2M9PVrmksKu/TjhY+mMeZfMxQYjIB2/88bMiECOZbNEZf3j/KqxK0gwkHSq39WUnJ/vBMm6bW6aSFZ6g==" saltValue="mJ/V6KYwmHDEgXham+d11w==" spinCount="100000" sheet="1" formatColumns="0" formatRows="0" insertHyperlinks="0" sort="0" autoFilter="0" pivotTables="0"/>
  <protectedRanges>
    <protectedRange sqref="C4 C16:D17 C24:D25 C31:D34"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51:D451 F451:G451 B454:D477 C480:D480 F480:G480 C483:D490 B492:D500 C502:D502 F502:G502 C505:D512 B514:D522 F524:G550 C524:D550 B537:B550 F492:G500 F514:G522" name="Mortgage Assets III_3"/>
    <protectedRange sqref="B308:C317 F319:G324 C319:C321 D319:D324 C302:C307 C451:D451 D302:D317 F302:G317 B322:C324" name="Mortgage Asset IV_1"/>
    <protectedRange sqref="C326:D347 C371:D382 C394:D397 C384:D390 C349:D369" name="Optional ECBECAIs_2_2_1"/>
    <protectedRange sqref="B326:B343 B349:B366" name="Mortgage Assets III_1_1"/>
    <protectedRange sqref="C552:D573 C595:D605 C608:D611 C575:D593" name="Optional ECBECAIs_2_1_1"/>
    <protectedRange sqref="B552:B569 B575:B592" name="Mortgage Assets III_2_1"/>
    <protectedRange sqref="C391:D392 C398:D399" name="Optional ECBECAIs_2_2_1_1"/>
    <protectedRange sqref="C612:D612" name="Optional ECBECAIs_2_3"/>
    <protectedRange sqref="B421:B422 B423:D448 F423:G448" name="Mortgage Asset IV_3_2"/>
    <protectedRange sqref="C629:D629" name="Optional ECBECAIs_2_2"/>
    <protectedRange sqref="F629" name="Mortgage Asset IV_3_3"/>
    <protectedRange sqref="G633" name="Mortgage Asset IV_3_4"/>
    <protectedRange sqref="F615:F628 C615:D628" name="Optional ECBECAIs_2_1_2"/>
    <protectedRange sqref="B628" name="Mortgage Assets III_1_2"/>
    <protectedRange sqref="C401:C408" name="Mortgage Asset IV_1_1"/>
    <protectedRange sqref="C409:D409 F401:F409 D401:D408" name="Optional ECBECAIs_2_5"/>
  </protectedRanges>
  <mergeCells count="7">
    <mergeCell ref="B42:C42"/>
    <mergeCell ref="B14:C14"/>
    <mergeCell ref="B6:C6"/>
    <mergeCell ref="B7:C7"/>
    <mergeCell ref="B8:C8"/>
    <mergeCell ref="B9:C9"/>
    <mergeCell ref="B10:C10"/>
  </mergeCells>
  <phoneticPr fontId="39" type="noConversion"/>
  <hyperlinks>
    <hyperlink ref="B7" location="'F. Optional Sustainable data'!_Hlk506480454" display="1. Additional information on the residential mortgage stock" xr:uid="{00000000-0004-0000-0500-000000000000}"/>
    <hyperlink ref="B10" location="'F. Optional Sustainable data'!B153" display="3.  Additional information on the asset distribution" xr:uid="{00000000-0004-0000-0500-000001000000}"/>
    <hyperlink ref="B9" location="'F. Optional Sustainable data'!B59" tooltip="b59" display="2.  Additional information on the commercial mortgage stock" xr:uid="{00000000-0004-0000-0500-000002000000}"/>
    <hyperlink ref="B8:C8" location="' B1. EEM Sust. Mortgage Assets '!B24" display="2. Additional information on the sustainable section of the mortgage stock" xr:uid="{00000000-0004-0000-0500-000003000000}"/>
    <hyperlink ref="B9:C9" location="' B1. EEM Sust. Mortgage Assets '!B209" tooltip="b59" display="2A. Sustainable Residential Cover Pool" xr:uid="{00000000-0004-0000-0500-000004000000}"/>
    <hyperlink ref="B10:C10" location="' B1. EEM Sust. Mortgage Assets '!B410" display="2B. Sustainable Commercial Cover Pool" xr:uid="{00000000-0004-0000-0500-000005000000}"/>
    <hyperlink ref="B7:C7" location="' B1. EEM Sust. Mortgage Assets '!B14" display="1.  Share of sustainable loans in the total mortgage program" xr:uid="{00000000-0004-0000-0500-000006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377"/>
  <sheetViews>
    <sheetView topLeftCell="B1" zoomScale="80" zoomScaleNormal="80" workbookViewId="0">
      <selection activeCell="C26" sqref="C26"/>
    </sheetView>
  </sheetViews>
  <sheetFormatPr defaultColWidth="11.42578125" defaultRowHeight="15" x14ac:dyDescent="0.25"/>
  <cols>
    <col min="1" max="1" width="16.28515625" customWidth="1"/>
    <col min="2" max="2" width="89.85546875" style="118" bestFit="1" customWidth="1"/>
    <col min="3" max="3" width="134.7109375" customWidth="1"/>
  </cols>
  <sheetData>
    <row r="1" spans="1:3" ht="31.5" x14ac:dyDescent="0.25">
      <c r="A1" s="114" t="s">
        <v>700</v>
      </c>
      <c r="B1" s="114"/>
      <c r="C1" s="227" t="s">
        <v>1328</v>
      </c>
    </row>
    <row r="2" spans="1:3" x14ac:dyDescent="0.25">
      <c r="B2" s="115"/>
      <c r="C2" s="115"/>
    </row>
    <row r="3" spans="1:3" x14ac:dyDescent="0.25">
      <c r="A3" s="116" t="s">
        <v>143</v>
      </c>
      <c r="B3" s="117"/>
      <c r="C3" s="115"/>
    </row>
    <row r="4" spans="1:3" x14ac:dyDescent="0.25">
      <c r="C4" s="115"/>
    </row>
    <row r="5" spans="1:3" ht="37.5" x14ac:dyDescent="0.25">
      <c r="A5" s="127" t="s">
        <v>25</v>
      </c>
      <c r="B5" s="127" t="s">
        <v>144</v>
      </c>
      <c r="C5" s="128" t="s">
        <v>314</v>
      </c>
    </row>
    <row r="6" spans="1:3" x14ac:dyDescent="0.25">
      <c r="A6" s="1" t="s">
        <v>145</v>
      </c>
      <c r="B6" s="126" t="s">
        <v>333</v>
      </c>
      <c r="C6" s="118" t="s">
        <v>603</v>
      </c>
    </row>
    <row r="7" spans="1:3" ht="30" x14ac:dyDescent="0.25">
      <c r="A7" s="1" t="s">
        <v>146</v>
      </c>
      <c r="B7" s="119" t="s">
        <v>152</v>
      </c>
      <c r="C7" s="216" t="s">
        <v>1654</v>
      </c>
    </row>
    <row r="8" spans="1:3" ht="45" x14ac:dyDescent="0.25">
      <c r="A8" s="1" t="s">
        <v>147</v>
      </c>
      <c r="B8" s="119" t="s">
        <v>590</v>
      </c>
      <c r="C8" s="216" t="s">
        <v>1655</v>
      </c>
    </row>
    <row r="9" spans="1:3" ht="30" x14ac:dyDescent="0.25">
      <c r="A9" s="1" t="s">
        <v>148</v>
      </c>
      <c r="B9" s="119" t="s">
        <v>591</v>
      </c>
      <c r="C9" s="216" t="s">
        <v>1656</v>
      </c>
    </row>
    <row r="10" spans="1:3" x14ac:dyDescent="0.25">
      <c r="A10" s="1" t="s">
        <v>149</v>
      </c>
      <c r="B10" s="119" t="s">
        <v>153</v>
      </c>
      <c r="C10" s="216" t="s">
        <v>1657</v>
      </c>
    </row>
    <row r="11" spans="1:3" ht="30" x14ac:dyDescent="0.25">
      <c r="A11" s="1" t="s">
        <v>150</v>
      </c>
      <c r="B11" s="120" t="s">
        <v>606</v>
      </c>
      <c r="C11" s="216" t="s">
        <v>1658</v>
      </c>
    </row>
    <row r="12" spans="1:3" x14ac:dyDescent="0.25">
      <c r="A12" s="1" t="s">
        <v>151</v>
      </c>
      <c r="B12" s="120" t="s">
        <v>154</v>
      </c>
      <c r="C12" s="216" t="s">
        <v>1659</v>
      </c>
    </row>
    <row r="13" spans="1:3" x14ac:dyDescent="0.25">
      <c r="A13" s="1" t="s">
        <v>155</v>
      </c>
      <c r="B13" s="217" t="s">
        <v>156</v>
      </c>
      <c r="C13" s="216"/>
    </row>
    <row r="14" spans="1:3" x14ac:dyDescent="0.25">
      <c r="A14" s="1" t="s">
        <v>157</v>
      </c>
      <c r="B14" s="218"/>
      <c r="C14" s="216"/>
    </row>
    <row r="15" spans="1:3" x14ac:dyDescent="0.25">
      <c r="A15" s="1" t="s">
        <v>158</v>
      </c>
      <c r="B15" s="218"/>
      <c r="C15" s="216"/>
    </row>
    <row r="16" spans="1:3" x14ac:dyDescent="0.25">
      <c r="A16" s="1" t="s">
        <v>159</v>
      </c>
      <c r="B16" s="218"/>
      <c r="C16" s="216"/>
    </row>
    <row r="17" spans="1:3" x14ac:dyDescent="0.25">
      <c r="A17" s="1" t="s">
        <v>160</v>
      </c>
      <c r="B17" s="218"/>
      <c r="C17" s="216"/>
    </row>
    <row r="18" spans="1:3" ht="18.75" x14ac:dyDescent="0.25">
      <c r="A18" s="127"/>
      <c r="B18" s="127" t="s">
        <v>161</v>
      </c>
      <c r="C18" s="128" t="s">
        <v>162</v>
      </c>
    </row>
    <row r="19" spans="1:3" x14ac:dyDescent="0.25">
      <c r="A19" s="1" t="s">
        <v>163</v>
      </c>
      <c r="B19" s="120" t="s">
        <v>164</v>
      </c>
      <c r="C19" s="118" t="s">
        <v>165</v>
      </c>
    </row>
    <row r="20" spans="1:3" x14ac:dyDescent="0.25">
      <c r="A20" s="1" t="s">
        <v>166</v>
      </c>
      <c r="B20" s="120" t="s">
        <v>167</v>
      </c>
      <c r="C20" s="118" t="s">
        <v>168</v>
      </c>
    </row>
    <row r="21" spans="1:3" x14ac:dyDescent="0.25">
      <c r="A21" s="1" t="s">
        <v>169</v>
      </c>
      <c r="B21" s="120" t="s">
        <v>170</v>
      </c>
      <c r="C21" s="118" t="s">
        <v>171</v>
      </c>
    </row>
    <row r="22" spans="1:3" x14ac:dyDescent="0.25">
      <c r="A22" s="1" t="s">
        <v>172</v>
      </c>
      <c r="B22" s="210"/>
      <c r="C22" s="216"/>
    </row>
    <row r="23" spans="1:3" x14ac:dyDescent="0.25">
      <c r="A23" s="1" t="s">
        <v>173</v>
      </c>
      <c r="B23" s="210"/>
      <c r="C23" s="216"/>
    </row>
    <row r="24" spans="1:3" x14ac:dyDescent="0.25">
      <c r="A24" s="1" t="s">
        <v>312</v>
      </c>
      <c r="B24" s="219"/>
      <c r="C24" s="216"/>
    </row>
    <row r="25" spans="1:3" ht="18.75" x14ac:dyDescent="0.25">
      <c r="A25" s="127"/>
      <c r="B25" s="127" t="s">
        <v>174</v>
      </c>
      <c r="C25" s="128" t="s">
        <v>314</v>
      </c>
    </row>
    <row r="26" spans="1:3" ht="30.75" customHeight="1" x14ac:dyDescent="0.25">
      <c r="A26" s="1" t="s">
        <v>175</v>
      </c>
      <c r="B26" s="119" t="s">
        <v>176</v>
      </c>
      <c r="C26" s="216" t="s">
        <v>1660</v>
      </c>
    </row>
    <row r="27" spans="1:3" x14ac:dyDescent="0.25">
      <c r="A27" s="1" t="s">
        <v>177</v>
      </c>
      <c r="B27" s="210"/>
      <c r="C27" s="220"/>
    </row>
    <row r="28" spans="1:3" x14ac:dyDescent="0.25">
      <c r="A28" s="1" t="s">
        <v>178</v>
      </c>
      <c r="B28" s="210"/>
      <c r="C28" s="220"/>
    </row>
    <row r="29" spans="1:3" x14ac:dyDescent="0.25">
      <c r="A29" s="1" t="s">
        <v>179</v>
      </c>
      <c r="B29" s="210"/>
      <c r="C29" s="220"/>
    </row>
    <row r="30" spans="1:3" x14ac:dyDescent="0.25">
      <c r="A30" s="1" t="s">
        <v>180</v>
      </c>
      <c r="B30" s="210"/>
      <c r="C30" s="220"/>
    </row>
    <row r="31" spans="1:3" x14ac:dyDescent="0.25">
      <c r="A31" s="1" t="s">
        <v>181</v>
      </c>
      <c r="B31" s="210"/>
      <c r="C31" s="220"/>
    </row>
    <row r="32" spans="1:3" x14ac:dyDescent="0.25">
      <c r="A32" s="220"/>
      <c r="B32" s="210"/>
      <c r="C32" s="220"/>
    </row>
    <row r="33" spans="1:3" x14ac:dyDescent="0.25">
      <c r="A33" s="220"/>
      <c r="B33" s="210"/>
      <c r="C33" s="220"/>
    </row>
    <row r="34" spans="1:3" x14ac:dyDescent="0.25">
      <c r="A34" s="220"/>
      <c r="B34" s="210"/>
      <c r="C34" s="220"/>
    </row>
    <row r="35" spans="1:3" x14ac:dyDescent="0.25">
      <c r="A35" s="220"/>
      <c r="B35" s="210"/>
      <c r="C35" s="220"/>
    </row>
    <row r="36" spans="1:3" x14ac:dyDescent="0.25">
      <c r="A36" s="220"/>
      <c r="B36" s="210"/>
      <c r="C36" s="220"/>
    </row>
    <row r="37" spans="1:3" x14ac:dyDescent="0.25">
      <c r="A37" s="220"/>
      <c r="B37" s="210"/>
      <c r="C37" s="220"/>
    </row>
    <row r="38" spans="1:3" x14ac:dyDescent="0.25">
      <c r="A38" s="220"/>
      <c r="B38" s="210"/>
      <c r="C38" s="220"/>
    </row>
    <row r="39" spans="1:3" x14ac:dyDescent="0.25">
      <c r="A39" s="220"/>
      <c r="B39" s="210"/>
      <c r="C39" s="220"/>
    </row>
    <row r="40" spans="1:3" x14ac:dyDescent="0.25">
      <c r="A40" s="220"/>
      <c r="B40" s="210"/>
      <c r="C40" s="220"/>
    </row>
    <row r="41" spans="1:3" x14ac:dyDescent="0.25">
      <c r="A41" s="220"/>
      <c r="B41" s="210"/>
      <c r="C41" s="220"/>
    </row>
    <row r="42" spans="1:3" x14ac:dyDescent="0.25">
      <c r="A42" s="220"/>
      <c r="B42" s="210"/>
      <c r="C42" s="220"/>
    </row>
    <row r="43" spans="1:3" x14ac:dyDescent="0.25">
      <c r="A43" s="220"/>
      <c r="B43" s="210"/>
      <c r="C43" s="220"/>
    </row>
    <row r="44" spans="1:3" x14ac:dyDescent="0.25">
      <c r="A44" s="220"/>
      <c r="B44" s="210"/>
      <c r="C44" s="220"/>
    </row>
    <row r="45" spans="1:3" x14ac:dyDescent="0.25">
      <c r="A45" s="220"/>
      <c r="B45" s="210"/>
      <c r="C45" s="220"/>
    </row>
    <row r="46" spans="1:3" x14ac:dyDescent="0.25">
      <c r="A46" s="220"/>
      <c r="B46" s="210"/>
      <c r="C46" s="220"/>
    </row>
    <row r="47" spans="1:3" x14ac:dyDescent="0.25">
      <c r="A47" s="220"/>
      <c r="B47" s="210"/>
      <c r="C47" s="220"/>
    </row>
    <row r="48" spans="1:3" x14ac:dyDescent="0.25">
      <c r="A48" s="220"/>
      <c r="B48" s="210"/>
      <c r="C48" s="220"/>
    </row>
    <row r="49" spans="1:3" x14ac:dyDescent="0.25">
      <c r="A49" s="220"/>
      <c r="B49" s="210"/>
      <c r="C49" s="220"/>
    </row>
    <row r="50" spans="1:3" x14ac:dyDescent="0.25">
      <c r="A50" s="220"/>
      <c r="B50" s="210"/>
      <c r="C50" s="220"/>
    </row>
    <row r="51" spans="1:3" x14ac:dyDescent="0.25">
      <c r="A51" s="220"/>
      <c r="B51" s="210"/>
      <c r="C51" s="220"/>
    </row>
    <row r="52" spans="1:3" x14ac:dyDescent="0.25">
      <c r="B52" s="121"/>
    </row>
    <row r="53" spans="1:3" x14ac:dyDescent="0.25">
      <c r="B53" s="121"/>
    </row>
    <row r="54" spans="1:3" x14ac:dyDescent="0.25">
      <c r="B54" s="121"/>
    </row>
    <row r="55" spans="1:3" x14ac:dyDescent="0.25">
      <c r="B55" s="121"/>
    </row>
    <row r="56" spans="1:3" x14ac:dyDescent="0.25">
      <c r="B56" s="121"/>
    </row>
    <row r="57" spans="1:3" x14ac:dyDescent="0.25">
      <c r="B57" s="121"/>
    </row>
    <row r="58" spans="1:3" x14ac:dyDescent="0.25">
      <c r="B58" s="121"/>
    </row>
    <row r="59" spans="1:3" x14ac:dyDescent="0.25">
      <c r="B59" s="121"/>
    </row>
    <row r="60" spans="1:3" x14ac:dyDescent="0.25">
      <c r="B60" s="121"/>
    </row>
    <row r="61" spans="1:3" x14ac:dyDescent="0.25">
      <c r="B61" s="121"/>
    </row>
    <row r="62" spans="1:3" x14ac:dyDescent="0.25">
      <c r="B62" s="121"/>
    </row>
    <row r="63" spans="1:3" x14ac:dyDescent="0.25">
      <c r="B63" s="121"/>
    </row>
    <row r="64" spans="1:3" x14ac:dyDescent="0.25">
      <c r="B64" s="121"/>
    </row>
    <row r="65" spans="2:2" x14ac:dyDescent="0.25">
      <c r="B65" s="121"/>
    </row>
    <row r="66" spans="2:2" x14ac:dyDescent="0.25">
      <c r="B66" s="121"/>
    </row>
    <row r="67" spans="2:2" x14ac:dyDescent="0.25">
      <c r="B67" s="121"/>
    </row>
    <row r="68" spans="2:2" x14ac:dyDescent="0.25">
      <c r="B68" s="121"/>
    </row>
    <row r="69" spans="2:2" x14ac:dyDescent="0.25">
      <c r="B69" s="121"/>
    </row>
    <row r="70" spans="2:2" x14ac:dyDescent="0.25">
      <c r="B70" s="121"/>
    </row>
    <row r="71" spans="2:2" x14ac:dyDescent="0.25">
      <c r="B71" s="121"/>
    </row>
    <row r="72" spans="2:2" x14ac:dyDescent="0.25">
      <c r="B72" s="121"/>
    </row>
    <row r="73" spans="2:2" x14ac:dyDescent="0.25">
      <c r="B73" s="121"/>
    </row>
    <row r="74" spans="2:2" x14ac:dyDescent="0.25">
      <c r="B74" s="121"/>
    </row>
    <row r="75" spans="2:2" x14ac:dyDescent="0.25">
      <c r="B75" s="121"/>
    </row>
    <row r="76" spans="2:2" x14ac:dyDescent="0.25">
      <c r="B76" s="121"/>
    </row>
    <row r="77" spans="2:2" x14ac:dyDescent="0.25">
      <c r="B77" s="115"/>
    </row>
    <row r="78" spans="2:2" x14ac:dyDescent="0.25">
      <c r="B78" s="115"/>
    </row>
    <row r="79" spans="2:2" x14ac:dyDescent="0.25">
      <c r="B79" s="115"/>
    </row>
    <row r="80" spans="2:2" x14ac:dyDescent="0.25">
      <c r="B80" s="115"/>
    </row>
    <row r="81" spans="2:2" x14ac:dyDescent="0.25">
      <c r="B81" s="115"/>
    </row>
    <row r="82" spans="2:2" x14ac:dyDescent="0.25">
      <c r="B82" s="115"/>
    </row>
    <row r="83" spans="2:2" x14ac:dyDescent="0.25">
      <c r="B83" s="115"/>
    </row>
    <row r="84" spans="2:2" x14ac:dyDescent="0.25">
      <c r="B84" s="115"/>
    </row>
    <row r="85" spans="2:2" x14ac:dyDescent="0.25">
      <c r="B85" s="115"/>
    </row>
    <row r="86" spans="2:2" x14ac:dyDescent="0.25">
      <c r="B86" s="115"/>
    </row>
    <row r="87" spans="2:2" x14ac:dyDescent="0.25">
      <c r="B87" s="121"/>
    </row>
    <row r="88" spans="2:2" x14ac:dyDescent="0.25">
      <c r="B88" s="121"/>
    </row>
    <row r="89" spans="2:2" x14ac:dyDescent="0.25">
      <c r="B89" s="121"/>
    </row>
    <row r="90" spans="2:2" x14ac:dyDescent="0.25">
      <c r="B90" s="121"/>
    </row>
    <row r="91" spans="2:2" x14ac:dyDescent="0.25">
      <c r="B91" s="121"/>
    </row>
    <row r="92" spans="2:2" x14ac:dyDescent="0.25">
      <c r="B92" s="121"/>
    </row>
    <row r="93" spans="2:2" x14ac:dyDescent="0.25">
      <c r="B93" s="121"/>
    </row>
    <row r="94" spans="2:2" x14ac:dyDescent="0.25">
      <c r="B94" s="121"/>
    </row>
    <row r="95" spans="2:2" x14ac:dyDescent="0.25">
      <c r="B95" s="122"/>
    </row>
    <row r="96" spans="2:2" x14ac:dyDescent="0.25">
      <c r="B96" s="121"/>
    </row>
    <row r="97" spans="2:2" x14ac:dyDescent="0.25">
      <c r="B97" s="121"/>
    </row>
    <row r="98" spans="2:2" x14ac:dyDescent="0.25">
      <c r="B98" s="121"/>
    </row>
    <row r="99" spans="2:2" x14ac:dyDescent="0.25">
      <c r="B99" s="121"/>
    </row>
    <row r="100" spans="2:2" x14ac:dyDescent="0.25">
      <c r="B100" s="121"/>
    </row>
    <row r="101" spans="2:2" x14ac:dyDescent="0.25">
      <c r="B101" s="121"/>
    </row>
    <row r="102" spans="2:2" x14ac:dyDescent="0.25">
      <c r="B102" s="121"/>
    </row>
    <row r="103" spans="2:2" x14ac:dyDescent="0.25">
      <c r="B103" s="121"/>
    </row>
    <row r="104" spans="2:2" x14ac:dyDescent="0.25">
      <c r="B104" s="121"/>
    </row>
    <row r="105" spans="2:2" x14ac:dyDescent="0.25">
      <c r="B105" s="121"/>
    </row>
    <row r="106" spans="2:2" x14ac:dyDescent="0.25">
      <c r="B106" s="121"/>
    </row>
    <row r="107" spans="2:2" x14ac:dyDescent="0.25">
      <c r="B107" s="121"/>
    </row>
    <row r="108" spans="2:2" x14ac:dyDescent="0.25">
      <c r="B108" s="121"/>
    </row>
    <row r="109" spans="2:2" x14ac:dyDescent="0.25">
      <c r="B109" s="121"/>
    </row>
    <row r="110" spans="2:2" x14ac:dyDescent="0.25">
      <c r="B110" s="121"/>
    </row>
    <row r="111" spans="2:2" x14ac:dyDescent="0.25">
      <c r="B111" s="121"/>
    </row>
    <row r="112" spans="2:2" x14ac:dyDescent="0.25">
      <c r="B112" s="121"/>
    </row>
    <row r="114" spans="2:2" x14ac:dyDescent="0.25">
      <c r="B114" s="121"/>
    </row>
    <row r="115" spans="2:2" x14ac:dyDescent="0.25">
      <c r="B115" s="121"/>
    </row>
    <row r="116" spans="2:2" x14ac:dyDescent="0.25">
      <c r="B116" s="121"/>
    </row>
    <row r="121" spans="2:2" x14ac:dyDescent="0.25">
      <c r="B121" s="123"/>
    </row>
    <row r="122" spans="2:2" x14ac:dyDescent="0.25">
      <c r="B122" s="124"/>
    </row>
    <row r="128" spans="2:2" x14ac:dyDescent="0.25">
      <c r="B128" s="120"/>
    </row>
    <row r="129" spans="2:2" x14ac:dyDescent="0.25">
      <c r="B129" s="121"/>
    </row>
    <row r="131" spans="2:2" x14ac:dyDescent="0.25">
      <c r="B131" s="121"/>
    </row>
    <row r="132" spans="2:2" x14ac:dyDescent="0.25">
      <c r="B132" s="121"/>
    </row>
    <row r="133" spans="2:2" x14ac:dyDescent="0.25">
      <c r="B133" s="121"/>
    </row>
    <row r="134" spans="2:2" x14ac:dyDescent="0.25">
      <c r="B134" s="121"/>
    </row>
    <row r="135" spans="2:2" x14ac:dyDescent="0.25">
      <c r="B135" s="121"/>
    </row>
    <row r="136" spans="2:2" x14ac:dyDescent="0.25">
      <c r="B136" s="121"/>
    </row>
    <row r="137" spans="2:2" x14ac:dyDescent="0.25">
      <c r="B137" s="121"/>
    </row>
    <row r="138" spans="2:2" x14ac:dyDescent="0.25">
      <c r="B138" s="121"/>
    </row>
    <row r="139" spans="2:2" x14ac:dyDescent="0.25">
      <c r="B139" s="121"/>
    </row>
    <row r="140" spans="2:2" x14ac:dyDescent="0.25">
      <c r="B140" s="121"/>
    </row>
    <row r="141" spans="2:2" x14ac:dyDescent="0.25">
      <c r="B141" s="121"/>
    </row>
    <row r="142" spans="2:2" x14ac:dyDescent="0.25">
      <c r="B142" s="121"/>
    </row>
    <row r="239" spans="2:2" x14ac:dyDescent="0.25">
      <c r="B239" s="119"/>
    </row>
    <row r="240" spans="2:2" x14ac:dyDescent="0.25">
      <c r="B240" s="121"/>
    </row>
    <row r="241" spans="2:2" x14ac:dyDescent="0.25">
      <c r="B241" s="121"/>
    </row>
    <row r="244" spans="2:2" x14ac:dyDescent="0.25">
      <c r="B244" s="121"/>
    </row>
    <row r="260" spans="2:2" x14ac:dyDescent="0.25">
      <c r="B260" s="119"/>
    </row>
    <row r="290" spans="2:2" x14ac:dyDescent="0.25">
      <c r="B290" s="123"/>
    </row>
    <row r="291" spans="2:2" x14ac:dyDescent="0.25">
      <c r="B291" s="121"/>
    </row>
    <row r="293" spans="2:2" x14ac:dyDescent="0.25">
      <c r="B293" s="121"/>
    </row>
    <row r="294" spans="2:2" x14ac:dyDescent="0.25">
      <c r="B294" s="121"/>
    </row>
    <row r="295" spans="2:2" x14ac:dyDescent="0.25">
      <c r="B295" s="121"/>
    </row>
    <row r="296" spans="2:2" x14ac:dyDescent="0.25">
      <c r="B296" s="121"/>
    </row>
    <row r="297" spans="2:2" x14ac:dyDescent="0.25">
      <c r="B297" s="121"/>
    </row>
    <row r="298" spans="2:2" x14ac:dyDescent="0.25">
      <c r="B298" s="121"/>
    </row>
    <row r="299" spans="2:2" x14ac:dyDescent="0.25">
      <c r="B299" s="121"/>
    </row>
    <row r="300" spans="2:2" x14ac:dyDescent="0.25">
      <c r="B300" s="121"/>
    </row>
    <row r="301" spans="2:2" x14ac:dyDescent="0.25">
      <c r="B301" s="121"/>
    </row>
    <row r="302" spans="2:2" x14ac:dyDescent="0.25">
      <c r="B302" s="121"/>
    </row>
    <row r="303" spans="2:2" x14ac:dyDescent="0.25">
      <c r="B303" s="121"/>
    </row>
    <row r="304" spans="2:2" x14ac:dyDescent="0.25">
      <c r="B304" s="121"/>
    </row>
    <row r="316" spans="2:2" x14ac:dyDescent="0.25">
      <c r="B316" s="121"/>
    </row>
    <row r="317" spans="2:2" x14ac:dyDescent="0.25">
      <c r="B317" s="121"/>
    </row>
    <row r="318" spans="2:2" x14ac:dyDescent="0.25">
      <c r="B318" s="121"/>
    </row>
    <row r="319" spans="2:2" x14ac:dyDescent="0.25">
      <c r="B319" s="121"/>
    </row>
    <row r="320" spans="2:2" x14ac:dyDescent="0.25">
      <c r="B320" s="121"/>
    </row>
    <row r="321" spans="2:2" x14ac:dyDescent="0.25">
      <c r="B321" s="121"/>
    </row>
    <row r="322" spans="2:2" x14ac:dyDescent="0.25">
      <c r="B322" s="121"/>
    </row>
    <row r="323" spans="2:2" x14ac:dyDescent="0.25">
      <c r="B323" s="121"/>
    </row>
    <row r="324" spans="2:2" x14ac:dyDescent="0.25">
      <c r="B324" s="121"/>
    </row>
    <row r="326" spans="2:2" x14ac:dyDescent="0.25">
      <c r="B326" s="121"/>
    </row>
    <row r="327" spans="2:2" x14ac:dyDescent="0.25">
      <c r="B327" s="121"/>
    </row>
    <row r="328" spans="2:2" x14ac:dyDescent="0.25">
      <c r="B328" s="121"/>
    </row>
    <row r="329" spans="2:2" x14ac:dyDescent="0.25">
      <c r="B329" s="121"/>
    </row>
    <row r="330" spans="2:2" x14ac:dyDescent="0.25">
      <c r="B330" s="121"/>
    </row>
    <row r="332" spans="2:2" x14ac:dyDescent="0.25">
      <c r="B332" s="121"/>
    </row>
    <row r="335" spans="2:2" x14ac:dyDescent="0.25">
      <c r="B335" s="121"/>
    </row>
    <row r="338" spans="2:2" x14ac:dyDescent="0.25">
      <c r="B338" s="121"/>
    </row>
    <row r="339" spans="2:2" x14ac:dyDescent="0.25">
      <c r="B339" s="121"/>
    </row>
    <row r="340" spans="2:2" x14ac:dyDescent="0.25">
      <c r="B340" s="121"/>
    </row>
    <row r="341" spans="2:2" x14ac:dyDescent="0.25">
      <c r="B341" s="121"/>
    </row>
    <row r="342" spans="2:2" x14ac:dyDescent="0.25">
      <c r="B342" s="121"/>
    </row>
    <row r="343" spans="2:2" x14ac:dyDescent="0.25">
      <c r="B343" s="121"/>
    </row>
    <row r="344" spans="2:2" x14ac:dyDescent="0.25">
      <c r="B344" s="121"/>
    </row>
    <row r="345" spans="2:2" x14ac:dyDescent="0.25">
      <c r="B345" s="121"/>
    </row>
    <row r="346" spans="2:2" x14ac:dyDescent="0.25">
      <c r="B346" s="121"/>
    </row>
    <row r="347" spans="2:2" x14ac:dyDescent="0.25">
      <c r="B347" s="121"/>
    </row>
    <row r="348" spans="2:2" x14ac:dyDescent="0.25">
      <c r="B348" s="121"/>
    </row>
    <row r="349" spans="2:2" x14ac:dyDescent="0.25">
      <c r="B349" s="121"/>
    </row>
    <row r="350" spans="2:2" x14ac:dyDescent="0.25">
      <c r="B350" s="121"/>
    </row>
    <row r="351" spans="2:2" x14ac:dyDescent="0.25">
      <c r="B351" s="121"/>
    </row>
    <row r="352" spans="2:2" x14ac:dyDescent="0.25">
      <c r="B352" s="121"/>
    </row>
    <row r="353" spans="2:2" x14ac:dyDescent="0.25">
      <c r="B353" s="121"/>
    </row>
    <row r="354" spans="2:2" x14ac:dyDescent="0.25">
      <c r="B354" s="121"/>
    </row>
    <row r="355" spans="2:2" x14ac:dyDescent="0.25">
      <c r="B355" s="121"/>
    </row>
    <row r="356" spans="2:2" x14ac:dyDescent="0.25">
      <c r="B356" s="121"/>
    </row>
    <row r="360" spans="2:2" x14ac:dyDescent="0.25">
      <c r="B360" s="123"/>
    </row>
    <row r="377" spans="2:2" x14ac:dyDescent="0.25">
      <c r="B377" s="125"/>
    </row>
  </sheetData>
  <sheetProtection algorithmName="SHA-512" hashValue="7rE+2LOsvdUsUdbO3G39ZNpx8vvB9AHb1wLIq+swj7Q0iege9Vnz1xKvp+0rrLcvcJNeRaVhr/OlrKJN/WV/mg==" saltValue="DZomJrB+AgNu36FFgcEGRA==" spinCount="100000" sheet="1" formatCells="0" formatColumns="0" formatRows="0" insertHyperlinks="0" sort="0" autoFilter="0" pivotTables="0"/>
  <protectedRanges>
    <protectedRange sqref="B13:C17 C26:C62 B26 A27:B62 C6:C12"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7</vt:i4>
      </vt:variant>
      <vt:variant>
        <vt:lpstr>Névvel ellátott tartományok</vt:lpstr>
      </vt:variant>
      <vt:variant>
        <vt:i4>10</vt:i4>
      </vt:variant>
    </vt:vector>
  </HeadingPairs>
  <TitlesOfParts>
    <vt:vector size="17" baseType="lpstr">
      <vt:lpstr>Disclaimer</vt:lpstr>
      <vt:lpstr>Introduction</vt:lpstr>
      <vt:lpstr>Completion Instructions</vt:lpstr>
      <vt:lpstr>FAQ</vt:lpstr>
      <vt:lpstr>A1. EEM General Mortgage Assets</vt:lpstr>
      <vt:lpstr> B1. EEM Sust. Mortgage Assets </vt:lpstr>
      <vt:lpstr>C. EEM Harmonised Glossary</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Tóth Illés</cp:lastModifiedBy>
  <cp:lastPrinted>2016-05-20T08:25:54Z</cp:lastPrinted>
  <dcterms:created xsi:type="dcterms:W3CDTF">2016-04-21T08:07:20Z</dcterms:created>
  <dcterms:modified xsi:type="dcterms:W3CDTF">2022-04-27T08:38:58Z</dcterms:modified>
</cp:coreProperties>
</file>